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5.1.30\Dirección de Planificación Seguimiento Evaluación\2025\GI PLANIFICACIÓN PRESUPUESTARIA\13. Reporte trimestral Procesos\"/>
    </mc:Choice>
  </mc:AlternateContent>
  <xr:revisionPtr revIDLastSave="0" documentId="14_{C1FA62E0-1D9D-4ED4-AB89-B24040FEAB38}" xr6:coauthVersionLast="47" xr6:coauthVersionMax="47" xr10:uidLastSave="{00000000-0000-0000-0000-000000000000}"/>
  <bookViews>
    <workbookView xWindow="-120" yWindow="-120" windowWidth="20730" windowHeight="11040" tabRatio="275" xr2:uid="{00000000-000D-0000-FFFF-FFFF00000000}"/>
  </bookViews>
  <sheets>
    <sheet name="Hoja1" sheetId="1" r:id="rId1"/>
  </sheets>
  <definedNames>
    <definedName name="_xlnm._FilterDatabase" localSheetId="0" hidden="1">Hoja1!$A$4:$O$4</definedName>
    <definedName name="_xlnm.Print_Titles" localSheetId="0">Hoja1!$1:$4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7" i="1" l="1"/>
  <c r="H34" i="1"/>
  <c r="H74" i="1" s="1"/>
  <c r="E74" i="1"/>
  <c r="F74" i="1"/>
  <c r="G74" i="1"/>
  <c r="I74" i="1"/>
  <c r="J74" i="1"/>
  <c r="K74" i="1"/>
  <c r="L74" i="1"/>
  <c r="M74" i="1"/>
  <c r="N74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5" i="1"/>
  <c r="O74" i="1" l="1"/>
</calcChain>
</file>

<file path=xl/sharedStrings.xml><?xml version="1.0" encoding="utf-8"?>
<sst xmlns="http://schemas.openxmlformats.org/spreadsheetml/2006/main" count="163" uniqueCount="94">
  <si>
    <t>AÑO</t>
  </si>
  <si>
    <t>MES</t>
  </si>
  <si>
    <t>ÍTEM</t>
  </si>
  <si>
    <t>DESCRIPCIÓN</t>
  </si>
  <si>
    <t xml:space="preserve">ASIGNADO </t>
  </si>
  <si>
    <t xml:space="preserve">MODIFICADO </t>
  </si>
  <si>
    <t xml:space="preserve">CODIFICADO </t>
  </si>
  <si>
    <t>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</si>
  <si>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</si>
  <si>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</si>
  <si>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</si>
  <si>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</si>
  <si>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</si>
  <si>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</si>
  <si>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 xml:space="preserve">%EJECUCIÓN </t>
  </si>
  <si>
    <t xml:space="preserve">Compensacion por Vacaciones no Gozadas por Cesacion de Funciones </t>
  </si>
  <si>
    <t>Fondo de Reserva</t>
  </si>
  <si>
    <t>Aporte Patronal</t>
  </si>
  <si>
    <t>Remuneraciones Unificadas</t>
  </si>
  <si>
    <t>Decimo Tercer Sueldo</t>
  </si>
  <si>
    <t>Horas Extraordinarias y Suplementarias</t>
  </si>
  <si>
    <t>Decimo Cuarto Sueldo</t>
  </si>
  <si>
    <t>Servicios Personales por Contrato</t>
  </si>
  <si>
    <t>Salarios Unificados</t>
  </si>
  <si>
    <t>Encargos</t>
  </si>
  <si>
    <t>Alimentacion</t>
  </si>
  <si>
    <t>Subrogacion</t>
  </si>
  <si>
    <t>Energia Electrica</t>
  </si>
  <si>
    <t>Materiales de Oficina</t>
  </si>
  <si>
    <t>Insumos Materiales y Suministros para Construccion Electricidad Plomeria Carpinteria Senalizacion Vial Navegacion Contra Incendios y placas</t>
  </si>
  <si>
    <t>Telecomunicaciones</t>
  </si>
  <si>
    <t>Arrendamiento y Licencias de Uso de Paquetes Informaticos</t>
  </si>
  <si>
    <t>Maquinarias y Equipos</t>
  </si>
  <si>
    <t>Difusion Informacion y Publicidad</t>
  </si>
  <si>
    <t>Eventos Oficiales</t>
  </si>
  <si>
    <t>Viaticos y Subsistencias en el Exterior</t>
  </si>
  <si>
    <t>Medicamentos</t>
  </si>
  <si>
    <t>Repuestos y Accesorios</t>
  </si>
  <si>
    <t>Agua Potable</t>
  </si>
  <si>
    <t>Servicios Personales Eventuales sin Relacion de Dependencia</t>
  </si>
  <si>
    <t>Mantenimiento y Reparacion de Equipos y Sistemas Informaticos</t>
  </si>
  <si>
    <t>Materiales de Aseo</t>
  </si>
  <si>
    <t>Transporte de Personal</t>
  </si>
  <si>
    <t>Pasajes al Interior</t>
  </si>
  <si>
    <t>Vehiculos (Arrendamiento)</t>
  </si>
  <si>
    <t>Menaje y Accesorios Descartables</t>
  </si>
  <si>
    <t>Pasajes al Exterior</t>
  </si>
  <si>
    <t>Viaticos y Subsistencias en el Interior</t>
  </si>
  <si>
    <t>Vehiculos (Servicio para Mantenimiento y Reparacion)</t>
  </si>
  <si>
    <t>Maquinarias y Equipos (Arrendamiento)</t>
  </si>
  <si>
    <t>Servicio de Correo</t>
  </si>
  <si>
    <t>Servicio de Seguridad y Vigilancia</t>
  </si>
  <si>
    <t>Viaticos por Gastos de Residencia</t>
  </si>
  <si>
    <t>Alimentos y Bebidas</t>
  </si>
  <si>
    <t>Comisiones Bancarias</t>
  </si>
  <si>
    <t>Costas Judiciales Tramites Notariales Legalizacion de Documentos y Arreglos Extrajudiciales</t>
  </si>
  <si>
    <t>Seguros</t>
  </si>
  <si>
    <t>A Organismos Multilaterales</t>
  </si>
  <si>
    <t>A Jubilados Patronales</t>
  </si>
  <si>
    <t>A Pensionistas Vitalicios</t>
  </si>
  <si>
    <t>Almacenamiento Embalaje Desembalaje Envase Desenvase y Recarga de Extintores</t>
  </si>
  <si>
    <t>Edicion Impresion Reproduccion Publicaciones Suscripciones Fotocopiado Traduccion Empastado Enmarcacion Serigrafia Fotografia Carnetizacion Filmacion e Imagenes Satelitales</t>
  </si>
  <si>
    <t>Servicios de Aseo Lavado de Vestimenta de Trabajo Fumigacion Desinfeccion Limpieza de Instalaciones manejo de desechos contaminados recuperacion y clasificacion de materiales reciclables</t>
  </si>
  <si>
    <t>Servicio de Alimentacion</t>
  </si>
  <si>
    <t>Combustibles</t>
  </si>
  <si>
    <t>Atencion a Delegados Extranjeros y Nacionales Deportistas Entrenadores y Cuerpo Tecnico que Representen al Pais</t>
  </si>
  <si>
    <t>Edificios Locales Residencias y Cableado Estructurado (Instalacion Mantenimiento y Reparacion)</t>
  </si>
  <si>
    <t>Maquinarias y Equipos (Instalacion Mantenimiento y Reparacion)</t>
  </si>
  <si>
    <t>Edificios Locales y Residencias Parqueaderos Casilleros Judiciales y Bancarios (Arrendamiento)</t>
  </si>
  <si>
    <t>Desarrollo Actualizacion Asistencia Tecnica y Soporte de Sistemas Informaticos</t>
  </si>
  <si>
    <t>Lubricantes</t>
  </si>
  <si>
    <t>Materiales de Impresion Fotografia Reproduccion y Publicaciones</t>
  </si>
  <si>
    <t>Insumos Bienes y Materiales para Produccion de Programas de Radio Television Eventos Culturales Artisticos y Entretenimiento en General</t>
  </si>
  <si>
    <t>Tasas Generales Impuestos Contribuciones Permisos Licencias y Patentes</t>
  </si>
  <si>
    <t>Vestuario Lenceria Prendas de Proteccion Insumos y Accesorios para uniformes del personal de Proteccion Vigilancia y Seguridad</t>
  </si>
  <si>
    <t>Dispositivos Medicos de Uso General</t>
  </si>
  <si>
    <t>Detalle</t>
  </si>
  <si>
    <t>Firma</t>
  </si>
  <si>
    <t xml:space="preserve">Elaborado por: </t>
  </si>
  <si>
    <t>Especialista de Planificación, Seguimiento y Evaluación</t>
  </si>
  <si>
    <t xml:space="preserve">Revisado por: </t>
  </si>
  <si>
    <t>Presupuesto Presidencia de la República</t>
  </si>
  <si>
    <t>Servicio de Guarderia</t>
  </si>
  <si>
    <t>Condecoraciones</t>
  </si>
  <si>
    <t>Obligaciones de Ejercicios Anteriores por Egresos de Personal</t>
  </si>
  <si>
    <t>Accesorios e Insumos Quimicos y Organicos</t>
  </si>
  <si>
    <t>Directora de Planificación, Seguimiento y Evaluación</t>
  </si>
  <si>
    <t>Nadia Gioconda Vásquez Villarreal</t>
  </si>
  <si>
    <t>Silvia Lourdes Palma Quiroz</t>
  </si>
  <si>
    <t>Equipos Sistemas y Paquetes Informaticos</t>
  </si>
  <si>
    <t>Intereses por Mora Patronal al IESS</t>
  </si>
  <si>
    <t>Obligaciones de Ejercicios Anteriores por Laudos y Sentencias Nacionales e Internacionales</t>
  </si>
  <si>
    <t>ENE - MAR</t>
  </si>
  <si>
    <t>Trimestre 1_2025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</si>
</sst>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 [$$-300A]* #,##0.00_ ;_ [$$-300A]* \-#,##0.00_ ;_ [$$-300A]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SemiCondensed"/>
      <family val="2"/>
    </font>
    <font>
      <b/>
      <sz val="12"/>
      <color theme="1"/>
      <name val="Bahnschrift SemiCondensed"/>
      <family val="2"/>
    </font>
    <font>
      <b/>
      <sz val="11"/>
      <color theme="1"/>
      <name val="Bahnschrift SemiCondensed"/>
      <family val="2"/>
    </font>
    <font>
      <sz val="9"/>
      <color theme="1"/>
      <name val="Bahnschrift SemiCondensed"/>
      <family val="2"/>
    </font>
    <font>
      <b/>
      <sz val="9"/>
      <color theme="1"/>
      <name val="Bahnschrift SemiCondensed"/>
      <family val="2"/>
    </font>
    <font>
      <b/>
      <sz val="10"/>
      <name val="Bahnschrift SemiCondensed"/>
      <family val="2"/>
    </font>
    <font>
      <sz val="10"/>
      <color theme="1"/>
      <name val="Bahnschrift SemiCondensed"/>
      <family val="2"/>
    </font>
    <font>
      <b/>
      <sz val="11"/>
      <color rgb="FF000000"/>
      <name val="Bahnschrift SemiCondensed"/>
      <family val="2"/>
    </font>
    <font>
      <sz val="11"/>
      <color rgb="FF000000"/>
      <name val="Bahnschrift SemiCondensed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0" xfId="0" applyFont="1"/>
    <xf numFmtId="44" fontId="5" fillId="0" borderId="0" xfId="0" applyNumberFormat="1" applyFont="1" applyFill="1"/>
    <xf numFmtId="0" fontId="5" fillId="0" borderId="0" xfId="0" applyFont="1" applyFill="1"/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164" fontId="8" fillId="0" borderId="2" xfId="2" applyNumberFormat="1" applyFont="1" applyBorder="1" applyAlignment="1">
      <alignment horizontal="right" vertical="center" wrapText="1"/>
    </xf>
    <xf numFmtId="10" fontId="8" fillId="0" borderId="2" xfId="1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4" fillId="0" borderId="2" xfId="0" applyFont="1" applyFill="1" applyBorder="1"/>
    <xf numFmtId="164" fontId="4" fillId="0" borderId="2" xfId="2" applyNumberFormat="1" applyFont="1" applyFill="1" applyBorder="1" applyAlignment="1">
      <alignment horizontal="right" vertical="center" wrapText="1"/>
    </xf>
    <xf numFmtId="10" fontId="4" fillId="0" borderId="2" xfId="1" applyNumberFormat="1" applyFont="1" applyFill="1" applyBorder="1" applyAlignment="1">
      <alignment horizontal="center" vertical="center" wrapText="1"/>
    </xf>
    <xf numFmtId="43" fontId="5" fillId="0" borderId="0" xfId="2" applyFont="1"/>
    <xf numFmtId="43" fontId="6" fillId="0" borderId="0" xfId="0" applyNumberFormat="1" applyFont="1" applyFill="1"/>
    <xf numFmtId="43" fontId="5" fillId="0" borderId="0" xfId="0" applyNumberFormat="1" applyFont="1" applyFill="1"/>
    <xf numFmtId="164" fontId="5" fillId="0" borderId="0" xfId="0" applyNumberFormat="1" applyFont="1"/>
    <xf numFmtId="164" fontId="8" fillId="0" borderId="2" xfId="2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8"/>
  <sheetViews>
    <sheetView showGridLines="0" tabSelected="1" workbookViewId="0">
      <selection activeCell="E76" sqref="E76"/>
    </sheetView>
  </sheetViews>
  <sheetFormatPr baseColWidth="10" defaultRowHeight="11.25" x14ac:dyDescent="0.15"/>
  <cols>
    <col min="1" max="1" width="8.140625" style="5" customWidth="1"/>
    <col min="2" max="2" width="10.85546875" style="5" customWidth="1"/>
    <col min="3" max="3" width="10" style="5" customWidth="1"/>
    <col min="4" max="4" width="43.5703125" style="5" customWidth="1"/>
    <col min="5" max="5" width="15.140625" style="5" customWidth="1"/>
    <col min="6" max="6" width="13.7109375" style="5" customWidth="1"/>
    <col min="7" max="7" width="14.5703125" style="5" bestFit="1" customWidth="1"/>
    <col min="8" max="8" width="13" style="5" bestFit="1" customWidth="1"/>
    <col min="9" max="9" width="14.5703125" style="5" customWidth="1"/>
    <col min="10" max="10" width="14.7109375" style="5" bestFit="1" customWidth="1"/>
    <col min="11" max="11" width="14.140625" style="5" customWidth="1"/>
    <col min="12" max="12" width="16.5703125" style="5" bestFit="1" customWidth="1"/>
    <col min="13" max="13" width="14.7109375" style="5" bestFit="1" customWidth="1"/>
    <col min="14" max="14" width="13.28515625" style="5" bestFit="1" customWidth="1"/>
    <col min="15" max="15" width="11.5703125" style="5" bestFit="1" customWidth="1"/>
    <col min="16" max="16384" width="11.42578125" style="5"/>
  </cols>
  <sheetData>
    <row r="1" spans="1:15" ht="15" x14ac:dyDescent="0.2">
      <c r="C1" s="1" t="s">
        <v>81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4.25" x14ac:dyDescent="0.2">
      <c r="C2" s="2" t="s">
        <v>93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4.5" customHeight="1" x14ac:dyDescent="0.15"/>
    <row r="4" spans="1:15" ht="25.5" x14ac:dyDescent="0.15">
      <c r="A4" s="12" t="s">
        <v>0</v>
      </c>
      <c r="B4" s="12" t="s">
        <v>1</v>
      </c>
      <c r="C4" s="12" t="s">
        <v>2</v>
      </c>
      <c r="D4" s="13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2" t="s">
        <v>10</v>
      </c>
      <c r="L4" s="12" t="s">
        <v>11</v>
      </c>
      <c r="M4" s="12" t="s">
        <v>12</v>
      </c>
      <c r="N4" s="12" t="s">
        <v>13</v>
      </c>
      <c r="O4" s="12" t="s">
        <v>14</v>
      </c>
    </row>
    <row r="5" spans="1:15" ht="12.75" x14ac:dyDescent="0.15">
      <c r="A5" s="8">
        <v>2025</v>
      </c>
      <c r="B5" s="8" t="s">
        <v>92</v>
      </c>
      <c r="C5" s="8">
        <v>510105</v>
      </c>
      <c r="D5" s="9" t="s">
        <v>18</v>
      </c>
      <c r="E5" s="10">
        <v>5728320</v>
      </c>
      <c r="F5" s="10">
        <v>125710</v>
      </c>
      <c r="G5" s="10">
        <v>5854030</v>
      </c>
      <c r="H5" s="10">
        <v>0</v>
      </c>
      <c r="I5" s="10">
        <v>1444467.56</v>
      </c>
      <c r="J5" s="10">
        <v>1444467.56</v>
      </c>
      <c r="K5" s="10">
        <v>1444269.43</v>
      </c>
      <c r="L5" s="10">
        <v>4409562.4400000004</v>
      </c>
      <c r="M5" s="10">
        <v>4409562.4400000004</v>
      </c>
      <c r="N5" s="10">
        <v>198.13</v>
      </c>
      <c r="O5" s="11">
        <f>IFERROR(+J5/G5,0%)</f>
        <v>0.24674754997839096</v>
      </c>
    </row>
    <row r="6" spans="1:15" ht="12.75" x14ac:dyDescent="0.15">
      <c r="A6" s="8">
        <v>2025</v>
      </c>
      <c r="B6" s="8" t="s">
        <v>92</v>
      </c>
      <c r="C6" s="8">
        <v>510106</v>
      </c>
      <c r="D6" s="9" t="s">
        <v>23</v>
      </c>
      <c r="E6" s="10">
        <v>858912</v>
      </c>
      <c r="F6" s="10">
        <v>-13003.23</v>
      </c>
      <c r="G6" s="10">
        <v>845908.77</v>
      </c>
      <c r="H6" s="10">
        <v>0</v>
      </c>
      <c r="I6" s="10">
        <v>207970</v>
      </c>
      <c r="J6" s="10">
        <v>207970</v>
      </c>
      <c r="K6" s="10">
        <v>207970</v>
      </c>
      <c r="L6" s="10">
        <v>637938.77</v>
      </c>
      <c r="M6" s="10">
        <v>637938.77</v>
      </c>
      <c r="N6" s="10">
        <v>0</v>
      </c>
      <c r="O6" s="11">
        <f t="shared" ref="O6:O69" si="0">IFERROR(+J6/G6,0%)</f>
        <v>0.24585393528902649</v>
      </c>
    </row>
    <row r="7" spans="1:15" ht="12.75" x14ac:dyDescent="0.15">
      <c r="A7" s="8">
        <v>2025</v>
      </c>
      <c r="B7" s="8" t="s">
        <v>92</v>
      </c>
      <c r="C7" s="8">
        <v>510203</v>
      </c>
      <c r="D7" s="9" t="s">
        <v>19</v>
      </c>
      <c r="E7" s="10">
        <v>735231</v>
      </c>
      <c r="F7" s="10">
        <v>-5871.66</v>
      </c>
      <c r="G7" s="10">
        <v>729359.34</v>
      </c>
      <c r="H7" s="10">
        <v>0</v>
      </c>
      <c r="I7" s="10">
        <v>61791.96</v>
      </c>
      <c r="J7" s="10">
        <v>61791.96</v>
      </c>
      <c r="K7" s="10">
        <v>61277.66</v>
      </c>
      <c r="L7" s="10">
        <v>667567.38</v>
      </c>
      <c r="M7" s="10">
        <v>667567.38</v>
      </c>
      <c r="N7" s="10">
        <v>514.29999999999995</v>
      </c>
      <c r="O7" s="11">
        <f t="shared" si="0"/>
        <v>8.4720872978743242E-2</v>
      </c>
    </row>
    <row r="8" spans="1:15" ht="12.75" x14ac:dyDescent="0.15">
      <c r="A8" s="8">
        <v>2025</v>
      </c>
      <c r="B8" s="8" t="s">
        <v>92</v>
      </c>
      <c r="C8" s="8">
        <v>510204</v>
      </c>
      <c r="D8" s="9" t="s">
        <v>21</v>
      </c>
      <c r="E8" s="10">
        <v>241960</v>
      </c>
      <c r="F8" s="10">
        <v>4555.4799999999996</v>
      </c>
      <c r="G8" s="10">
        <v>246515.48</v>
      </c>
      <c r="H8" s="10">
        <v>0</v>
      </c>
      <c r="I8" s="10">
        <v>23785.42</v>
      </c>
      <c r="J8" s="10">
        <v>23785.42</v>
      </c>
      <c r="K8" s="10">
        <v>23477</v>
      </c>
      <c r="L8" s="10">
        <v>222730.06</v>
      </c>
      <c r="M8" s="10">
        <v>222730.06</v>
      </c>
      <c r="N8" s="10">
        <v>308.42</v>
      </c>
      <c r="O8" s="11">
        <f t="shared" si="0"/>
        <v>9.6486516789939511E-2</v>
      </c>
    </row>
    <row r="9" spans="1:15" ht="12.75" x14ac:dyDescent="0.15">
      <c r="A9" s="8">
        <v>2025</v>
      </c>
      <c r="B9" s="8" t="s">
        <v>92</v>
      </c>
      <c r="C9" s="8">
        <v>510306</v>
      </c>
      <c r="D9" s="9" t="s">
        <v>25</v>
      </c>
      <c r="E9" s="10">
        <v>96161.45</v>
      </c>
      <c r="F9" s="10">
        <v>0</v>
      </c>
      <c r="G9" s="10">
        <v>96161.45</v>
      </c>
      <c r="H9" s="10">
        <v>0</v>
      </c>
      <c r="I9" s="10">
        <v>23652.01</v>
      </c>
      <c r="J9" s="10">
        <v>23652.01</v>
      </c>
      <c r="K9" s="10">
        <v>23652.01</v>
      </c>
      <c r="L9" s="10">
        <v>72509.440000000002</v>
      </c>
      <c r="M9" s="10">
        <v>72509.440000000002</v>
      </c>
      <c r="N9" s="10">
        <v>0</v>
      </c>
      <c r="O9" s="11">
        <f t="shared" si="0"/>
        <v>0.24596145336826764</v>
      </c>
    </row>
    <row r="10" spans="1:15" ht="12.75" x14ac:dyDescent="0.15">
      <c r="A10" s="8">
        <v>2025</v>
      </c>
      <c r="B10" s="8" t="s">
        <v>92</v>
      </c>
      <c r="C10" s="8">
        <v>510509</v>
      </c>
      <c r="D10" s="9" t="s">
        <v>20</v>
      </c>
      <c r="E10" s="10">
        <v>355954.08</v>
      </c>
      <c r="F10" s="10">
        <v>0</v>
      </c>
      <c r="G10" s="10">
        <v>355954.08</v>
      </c>
      <c r="H10" s="10">
        <v>0</v>
      </c>
      <c r="I10" s="10">
        <v>101490.84</v>
      </c>
      <c r="J10" s="10">
        <v>101490.84</v>
      </c>
      <c r="K10" s="10">
        <v>101490.84</v>
      </c>
      <c r="L10" s="10">
        <v>254463.24</v>
      </c>
      <c r="M10" s="10">
        <v>254463.24</v>
      </c>
      <c r="N10" s="10">
        <v>0</v>
      </c>
      <c r="O10" s="11">
        <f t="shared" si="0"/>
        <v>0.28512340692934324</v>
      </c>
    </row>
    <row r="11" spans="1:15" ht="12.75" x14ac:dyDescent="0.15">
      <c r="A11" s="8">
        <v>2025</v>
      </c>
      <c r="B11" s="8" t="s">
        <v>92</v>
      </c>
      <c r="C11" s="8">
        <v>510510</v>
      </c>
      <c r="D11" s="9" t="s">
        <v>22</v>
      </c>
      <c r="E11" s="10">
        <v>2211026.0699999998</v>
      </c>
      <c r="F11" s="10">
        <v>125260</v>
      </c>
      <c r="G11" s="10">
        <v>2336286.0699999998</v>
      </c>
      <c r="H11" s="10">
        <v>0</v>
      </c>
      <c r="I11" s="10">
        <v>576957.29</v>
      </c>
      <c r="J11" s="10">
        <v>576957.29</v>
      </c>
      <c r="K11" s="10">
        <v>576957.29</v>
      </c>
      <c r="L11" s="10">
        <v>1759328.78</v>
      </c>
      <c r="M11" s="10">
        <v>1759328.78</v>
      </c>
      <c r="N11" s="10">
        <v>0</v>
      </c>
      <c r="O11" s="11">
        <f t="shared" si="0"/>
        <v>0.246954898806549</v>
      </c>
    </row>
    <row r="12" spans="1:15" ht="12.75" x14ac:dyDescent="0.15">
      <c r="A12" s="8">
        <v>2025</v>
      </c>
      <c r="B12" s="8" t="s">
        <v>92</v>
      </c>
      <c r="C12" s="8">
        <v>510512</v>
      </c>
      <c r="D12" s="9" t="s">
        <v>26</v>
      </c>
      <c r="E12" s="10">
        <v>61976.74</v>
      </c>
      <c r="F12" s="10">
        <v>-28416</v>
      </c>
      <c r="G12" s="10">
        <v>33560.74</v>
      </c>
      <c r="H12" s="10">
        <v>0</v>
      </c>
      <c r="I12" s="10">
        <v>12977.66</v>
      </c>
      <c r="J12" s="10">
        <v>12977.66</v>
      </c>
      <c r="K12" s="10">
        <v>10022.129999999999</v>
      </c>
      <c r="L12" s="10">
        <v>20583.080000000002</v>
      </c>
      <c r="M12" s="10">
        <v>20583.080000000002</v>
      </c>
      <c r="N12" s="10">
        <v>2955.53</v>
      </c>
      <c r="O12" s="11">
        <f t="shared" si="0"/>
        <v>0.38669171180373257</v>
      </c>
    </row>
    <row r="13" spans="1:15" ht="12.75" x14ac:dyDescent="0.15">
      <c r="A13" s="8">
        <v>2025</v>
      </c>
      <c r="B13" s="8" t="s">
        <v>92</v>
      </c>
      <c r="C13" s="8">
        <v>510513</v>
      </c>
      <c r="D13" s="9" t="s">
        <v>24</v>
      </c>
      <c r="E13" s="10">
        <v>108820.53</v>
      </c>
      <c r="F13" s="10">
        <v>-61748.93</v>
      </c>
      <c r="G13" s="10">
        <v>47071.6</v>
      </c>
      <c r="H13" s="10">
        <v>0</v>
      </c>
      <c r="I13" s="10">
        <v>43431</v>
      </c>
      <c r="J13" s="10">
        <v>43431</v>
      </c>
      <c r="K13" s="10">
        <v>33693.47</v>
      </c>
      <c r="L13" s="10">
        <v>3640.6</v>
      </c>
      <c r="M13" s="10">
        <v>3640.6</v>
      </c>
      <c r="N13" s="10">
        <v>9737.5300000000007</v>
      </c>
      <c r="O13" s="11">
        <f t="shared" si="0"/>
        <v>0.92265824828559051</v>
      </c>
    </row>
    <row r="14" spans="1:15" ht="12.75" x14ac:dyDescent="0.15">
      <c r="A14" s="8">
        <v>2025</v>
      </c>
      <c r="B14" s="8" t="s">
        <v>92</v>
      </c>
      <c r="C14" s="8">
        <v>510601</v>
      </c>
      <c r="D14" s="9" t="s">
        <v>17</v>
      </c>
      <c r="E14" s="10">
        <v>872870.3</v>
      </c>
      <c r="F14" s="10">
        <v>15015.21</v>
      </c>
      <c r="G14" s="10">
        <v>887885.51</v>
      </c>
      <c r="H14" s="10">
        <v>0</v>
      </c>
      <c r="I14" s="10">
        <v>232993.14</v>
      </c>
      <c r="J14" s="10">
        <v>232993.14</v>
      </c>
      <c r="K14" s="10">
        <v>231749.11</v>
      </c>
      <c r="L14" s="10">
        <v>654892.37</v>
      </c>
      <c r="M14" s="10">
        <v>654892.37</v>
      </c>
      <c r="N14" s="10">
        <v>1244.03</v>
      </c>
      <c r="O14" s="11">
        <f t="shared" si="0"/>
        <v>0.26241349518137763</v>
      </c>
    </row>
    <row r="15" spans="1:15" ht="12.75" x14ac:dyDescent="0.15">
      <c r="A15" s="8">
        <v>2025</v>
      </c>
      <c r="B15" s="8" t="s">
        <v>92</v>
      </c>
      <c r="C15" s="8">
        <v>510602</v>
      </c>
      <c r="D15" s="9" t="s">
        <v>16</v>
      </c>
      <c r="E15" s="10">
        <v>735231</v>
      </c>
      <c r="F15" s="10">
        <v>-5899.69</v>
      </c>
      <c r="G15" s="10">
        <v>729331.31</v>
      </c>
      <c r="H15" s="10">
        <v>0</v>
      </c>
      <c r="I15" s="10">
        <v>116441.43</v>
      </c>
      <c r="J15" s="10">
        <v>116441.43</v>
      </c>
      <c r="K15" s="10">
        <v>116441.43</v>
      </c>
      <c r="L15" s="10">
        <v>612889.88</v>
      </c>
      <c r="M15" s="10">
        <v>612889.88</v>
      </c>
      <c r="N15" s="10">
        <v>0</v>
      </c>
      <c r="O15" s="11">
        <f t="shared" si="0"/>
        <v>0.15965505443609707</v>
      </c>
    </row>
    <row r="16" spans="1:15" ht="25.5" x14ac:dyDescent="0.15">
      <c r="A16" s="8">
        <v>2025</v>
      </c>
      <c r="B16" s="8" t="s">
        <v>92</v>
      </c>
      <c r="C16" s="8">
        <v>510707</v>
      </c>
      <c r="D16" s="9" t="s">
        <v>15</v>
      </c>
      <c r="E16" s="10">
        <v>0</v>
      </c>
      <c r="F16" s="10">
        <v>10779.41</v>
      </c>
      <c r="G16" s="10">
        <v>10779.41</v>
      </c>
      <c r="H16" s="10">
        <v>0</v>
      </c>
      <c r="I16" s="10">
        <v>3753.22</v>
      </c>
      <c r="J16" s="10">
        <v>3753.22</v>
      </c>
      <c r="K16" s="10">
        <v>2054.75</v>
      </c>
      <c r="L16" s="10">
        <v>7026.19</v>
      </c>
      <c r="M16" s="10">
        <v>7026.19</v>
      </c>
      <c r="N16" s="10">
        <v>1698.47</v>
      </c>
      <c r="O16" s="11">
        <f t="shared" si="0"/>
        <v>0.34818417705607263</v>
      </c>
    </row>
    <row r="17" spans="1:15" ht="12.75" x14ac:dyDescent="0.15">
      <c r="A17" s="8">
        <v>2025</v>
      </c>
      <c r="B17" s="8" t="s">
        <v>92</v>
      </c>
      <c r="C17" s="8">
        <v>530101</v>
      </c>
      <c r="D17" s="9" t="s">
        <v>38</v>
      </c>
      <c r="E17" s="10">
        <v>143900.35</v>
      </c>
      <c r="F17" s="10">
        <v>-110736.55</v>
      </c>
      <c r="G17" s="10">
        <v>33163.800000000003</v>
      </c>
      <c r="H17" s="10">
        <v>19357.68</v>
      </c>
      <c r="I17" s="10">
        <v>10695.65</v>
      </c>
      <c r="J17" s="10">
        <v>8050.15</v>
      </c>
      <c r="K17" s="10">
        <v>8018.13</v>
      </c>
      <c r="L17" s="10">
        <v>22468.15</v>
      </c>
      <c r="M17" s="10">
        <v>25113.65</v>
      </c>
      <c r="N17" s="10">
        <v>32.020000000000003</v>
      </c>
      <c r="O17" s="11">
        <f t="shared" si="0"/>
        <v>0.24273907091467198</v>
      </c>
    </row>
    <row r="18" spans="1:15" ht="12.75" x14ac:dyDescent="0.15">
      <c r="A18" s="8">
        <v>2025</v>
      </c>
      <c r="B18" s="8" t="s">
        <v>92</v>
      </c>
      <c r="C18" s="8">
        <v>530104</v>
      </c>
      <c r="D18" s="9" t="s">
        <v>27</v>
      </c>
      <c r="E18" s="10">
        <v>70242.8</v>
      </c>
      <c r="F18" s="10">
        <v>44149.08</v>
      </c>
      <c r="G18" s="10">
        <v>114391.88</v>
      </c>
      <c r="H18" s="10">
        <v>85592.03</v>
      </c>
      <c r="I18" s="10">
        <v>21249.96</v>
      </c>
      <c r="J18" s="10">
        <v>21249.96</v>
      </c>
      <c r="K18" s="10">
        <v>21055.8</v>
      </c>
      <c r="L18" s="10">
        <v>93141.92</v>
      </c>
      <c r="M18" s="10">
        <v>93141.92</v>
      </c>
      <c r="N18" s="10">
        <v>194.16</v>
      </c>
      <c r="O18" s="11">
        <f t="shared" si="0"/>
        <v>0.18576458398970275</v>
      </c>
    </row>
    <row r="19" spans="1:15" ht="12.75" x14ac:dyDescent="0.15">
      <c r="A19" s="8">
        <v>2025</v>
      </c>
      <c r="B19" s="8" t="s">
        <v>92</v>
      </c>
      <c r="C19" s="8">
        <v>530105</v>
      </c>
      <c r="D19" s="9" t="s">
        <v>30</v>
      </c>
      <c r="E19" s="10">
        <v>243789.68</v>
      </c>
      <c r="F19" s="10">
        <v>75264.960000000006</v>
      </c>
      <c r="G19" s="10">
        <v>319054.64</v>
      </c>
      <c r="H19" s="10">
        <v>500</v>
      </c>
      <c r="I19" s="10">
        <v>183751.62</v>
      </c>
      <c r="J19" s="10">
        <v>31817.5</v>
      </c>
      <c r="K19" s="10">
        <v>31817.5</v>
      </c>
      <c r="L19" s="10">
        <v>135303.01999999999</v>
      </c>
      <c r="M19" s="10">
        <v>287237.14</v>
      </c>
      <c r="N19" s="10">
        <v>0</v>
      </c>
      <c r="O19" s="11">
        <f t="shared" si="0"/>
        <v>9.9724298007388329E-2</v>
      </c>
    </row>
    <row r="20" spans="1:15" ht="12.75" x14ac:dyDescent="0.15">
      <c r="A20" s="8">
        <v>2025</v>
      </c>
      <c r="B20" s="8" t="s">
        <v>92</v>
      </c>
      <c r="C20" s="8">
        <v>530106</v>
      </c>
      <c r="D20" s="9" t="s">
        <v>50</v>
      </c>
      <c r="E20" s="10">
        <v>4755.4399999999996</v>
      </c>
      <c r="F20" s="10">
        <v>-18.86</v>
      </c>
      <c r="G20" s="10">
        <v>4736.58</v>
      </c>
      <c r="H20" s="10">
        <v>3575.52</v>
      </c>
      <c r="I20" s="10">
        <v>236.81</v>
      </c>
      <c r="J20" s="10">
        <v>236.81</v>
      </c>
      <c r="K20" s="10">
        <v>236.81</v>
      </c>
      <c r="L20" s="10">
        <v>4499.7700000000004</v>
      </c>
      <c r="M20" s="10">
        <v>4499.7700000000004</v>
      </c>
      <c r="N20" s="10">
        <v>0</v>
      </c>
      <c r="O20" s="11">
        <f t="shared" si="0"/>
        <v>4.9995988666928462E-2</v>
      </c>
    </row>
    <row r="21" spans="1:15" ht="12.75" x14ac:dyDescent="0.15">
      <c r="A21" s="8">
        <v>2025</v>
      </c>
      <c r="B21" s="8" t="s">
        <v>92</v>
      </c>
      <c r="C21" s="8">
        <v>530201</v>
      </c>
      <c r="D21" s="9" t="s">
        <v>42</v>
      </c>
      <c r="E21" s="10">
        <v>305727.03999999998</v>
      </c>
      <c r="F21" s="10">
        <v>697.09</v>
      </c>
      <c r="G21" s="10">
        <v>306424.13</v>
      </c>
      <c r="H21" s="10">
        <v>0</v>
      </c>
      <c r="I21" s="10">
        <v>286622.13</v>
      </c>
      <c r="J21" s="10">
        <v>50180.94</v>
      </c>
      <c r="K21" s="10">
        <v>27747.61</v>
      </c>
      <c r="L21" s="10">
        <v>19802</v>
      </c>
      <c r="M21" s="10">
        <v>256243.19</v>
      </c>
      <c r="N21" s="10">
        <v>22433.33</v>
      </c>
      <c r="O21" s="11">
        <f t="shared" si="0"/>
        <v>0.16376301696605944</v>
      </c>
    </row>
    <row r="22" spans="1:15" ht="25.5" x14ac:dyDescent="0.15">
      <c r="A22" s="8">
        <v>2025</v>
      </c>
      <c r="B22" s="8" t="s">
        <v>92</v>
      </c>
      <c r="C22" s="8">
        <v>530203</v>
      </c>
      <c r="D22" s="9" t="s">
        <v>60</v>
      </c>
      <c r="E22" s="10">
        <v>0</v>
      </c>
      <c r="F22" s="10">
        <v>6819.82</v>
      </c>
      <c r="G22" s="10">
        <v>6819.82</v>
      </c>
      <c r="H22" s="10">
        <v>0</v>
      </c>
      <c r="I22" s="10">
        <v>0</v>
      </c>
      <c r="J22" s="10">
        <v>0</v>
      </c>
      <c r="K22" s="10">
        <v>0</v>
      </c>
      <c r="L22" s="10">
        <v>6819.82</v>
      </c>
      <c r="M22" s="10">
        <v>6819.82</v>
      </c>
      <c r="N22" s="10">
        <v>0</v>
      </c>
      <c r="O22" s="11">
        <f t="shared" si="0"/>
        <v>0</v>
      </c>
    </row>
    <row r="23" spans="1:15" ht="51" x14ac:dyDescent="0.15">
      <c r="A23" s="8">
        <v>2025</v>
      </c>
      <c r="B23" s="8" t="s">
        <v>92</v>
      </c>
      <c r="C23" s="8">
        <v>530204</v>
      </c>
      <c r="D23" s="9" t="s">
        <v>61</v>
      </c>
      <c r="E23" s="10">
        <v>113579</v>
      </c>
      <c r="F23" s="10">
        <v>-31496.75</v>
      </c>
      <c r="G23" s="10">
        <v>82082.25</v>
      </c>
      <c r="H23" s="10">
        <v>0</v>
      </c>
      <c r="I23" s="10">
        <v>53260.1</v>
      </c>
      <c r="J23" s="10">
        <v>31123.87</v>
      </c>
      <c r="K23" s="10">
        <v>131.94999999999999</v>
      </c>
      <c r="L23" s="10">
        <v>28822.15</v>
      </c>
      <c r="M23" s="10">
        <v>50958.38</v>
      </c>
      <c r="N23" s="10">
        <v>30991.919999999998</v>
      </c>
      <c r="O23" s="11">
        <f t="shared" si="0"/>
        <v>0.37917905515504263</v>
      </c>
    </row>
    <row r="24" spans="1:15" ht="12.75" x14ac:dyDescent="0.15">
      <c r="A24" s="8">
        <v>2025</v>
      </c>
      <c r="B24" s="8" t="s">
        <v>92</v>
      </c>
      <c r="C24" s="8">
        <v>530207</v>
      </c>
      <c r="D24" s="9" t="s">
        <v>33</v>
      </c>
      <c r="E24" s="10">
        <v>9071868.0399999991</v>
      </c>
      <c r="F24" s="10">
        <v>-1363836.22</v>
      </c>
      <c r="G24" s="10">
        <v>7708031.8200000003</v>
      </c>
      <c r="H24" s="10">
        <v>0</v>
      </c>
      <c r="I24" s="10">
        <v>5959077.9699999997</v>
      </c>
      <c r="J24" s="10">
        <v>2568057.69</v>
      </c>
      <c r="K24" s="10">
        <v>1308658.54</v>
      </c>
      <c r="L24" s="10">
        <v>1748953.85</v>
      </c>
      <c r="M24" s="10">
        <v>5139974.13</v>
      </c>
      <c r="N24" s="10">
        <v>1259399.1499999999</v>
      </c>
      <c r="O24" s="11">
        <f t="shared" si="0"/>
        <v>0.33316646194125338</v>
      </c>
    </row>
    <row r="25" spans="1:15" ht="12.75" x14ac:dyDescent="0.15">
      <c r="A25" s="8">
        <v>2025</v>
      </c>
      <c r="B25" s="8" t="s">
        <v>92</v>
      </c>
      <c r="C25" s="8">
        <v>530208</v>
      </c>
      <c r="D25" s="9" t="s">
        <v>51</v>
      </c>
      <c r="E25" s="10">
        <v>430120.71</v>
      </c>
      <c r="F25" s="10">
        <v>69009.759999999995</v>
      </c>
      <c r="G25" s="10">
        <v>499130.47</v>
      </c>
      <c r="H25" s="10">
        <v>0</v>
      </c>
      <c r="I25" s="10">
        <v>348434.8</v>
      </c>
      <c r="J25" s="10">
        <v>107655.93</v>
      </c>
      <c r="K25" s="10">
        <v>107655.93</v>
      </c>
      <c r="L25" s="10">
        <v>150695.67000000001</v>
      </c>
      <c r="M25" s="10">
        <v>391474.54</v>
      </c>
      <c r="N25" s="10">
        <v>0</v>
      </c>
      <c r="O25" s="11">
        <f t="shared" si="0"/>
        <v>0.21568695255170456</v>
      </c>
    </row>
    <row r="26" spans="1:15" ht="51" x14ac:dyDescent="0.15">
      <c r="A26" s="8">
        <v>2025</v>
      </c>
      <c r="B26" s="8" t="s">
        <v>92</v>
      </c>
      <c r="C26" s="8">
        <v>530209</v>
      </c>
      <c r="D26" s="9" t="s">
        <v>62</v>
      </c>
      <c r="E26" s="10">
        <v>20600.080000000002</v>
      </c>
      <c r="F26" s="10">
        <v>-106.38</v>
      </c>
      <c r="G26" s="10">
        <v>20493.7</v>
      </c>
      <c r="H26" s="10">
        <v>0</v>
      </c>
      <c r="I26" s="10">
        <v>4126.1899999999996</v>
      </c>
      <c r="J26" s="10">
        <v>1240.49</v>
      </c>
      <c r="K26" s="10">
        <v>1240.49</v>
      </c>
      <c r="L26" s="10">
        <v>16367.51</v>
      </c>
      <c r="M26" s="10">
        <v>19253.21</v>
      </c>
      <c r="N26" s="10">
        <v>0</v>
      </c>
      <c r="O26" s="11">
        <f t="shared" si="0"/>
        <v>6.053030931456984E-2</v>
      </c>
    </row>
    <row r="27" spans="1:15" ht="12.75" x14ac:dyDescent="0.15">
      <c r="A27" s="8">
        <v>2025</v>
      </c>
      <c r="B27" s="8" t="s">
        <v>92</v>
      </c>
      <c r="C27" s="8">
        <v>530210</v>
      </c>
      <c r="D27" s="9" t="s">
        <v>82</v>
      </c>
      <c r="E27" s="10">
        <v>22577.1</v>
      </c>
      <c r="F27" s="10">
        <v>-410.62</v>
      </c>
      <c r="G27" s="10">
        <v>22166.48</v>
      </c>
      <c r="H27" s="10">
        <v>0</v>
      </c>
      <c r="I27" s="10">
        <v>6138</v>
      </c>
      <c r="J27" s="10">
        <v>6138</v>
      </c>
      <c r="K27" s="10">
        <v>6138</v>
      </c>
      <c r="L27" s="10">
        <v>16028.48</v>
      </c>
      <c r="M27" s="10">
        <v>16028.48</v>
      </c>
      <c r="N27" s="10">
        <v>0</v>
      </c>
      <c r="O27" s="11">
        <f t="shared" si="0"/>
        <v>0.27690458746720276</v>
      </c>
    </row>
    <row r="28" spans="1:15" ht="25.5" x14ac:dyDescent="0.15">
      <c r="A28" s="8">
        <v>2025</v>
      </c>
      <c r="B28" s="8" t="s">
        <v>92</v>
      </c>
      <c r="C28" s="8">
        <v>530221</v>
      </c>
      <c r="D28" s="9" t="s">
        <v>39</v>
      </c>
      <c r="E28" s="10">
        <v>0</v>
      </c>
      <c r="F28" s="10">
        <v>2000</v>
      </c>
      <c r="G28" s="10">
        <v>2000</v>
      </c>
      <c r="H28" s="10">
        <v>0</v>
      </c>
      <c r="I28" s="10">
        <v>0</v>
      </c>
      <c r="J28" s="10">
        <v>0</v>
      </c>
      <c r="K28" s="10">
        <v>0</v>
      </c>
      <c r="L28" s="10">
        <v>2000</v>
      </c>
      <c r="M28" s="10">
        <v>2000</v>
      </c>
      <c r="N28" s="10">
        <v>0</v>
      </c>
      <c r="O28" s="11">
        <f t="shared" si="0"/>
        <v>0</v>
      </c>
    </row>
    <row r="29" spans="1:15" ht="12.75" x14ac:dyDescent="0.15">
      <c r="A29" s="8">
        <v>2025</v>
      </c>
      <c r="B29" s="8" t="s">
        <v>92</v>
      </c>
      <c r="C29" s="8">
        <v>530235</v>
      </c>
      <c r="D29" s="9" t="s">
        <v>63</v>
      </c>
      <c r="E29" s="10">
        <v>72597.490000000005</v>
      </c>
      <c r="F29" s="10">
        <v>-58110.82</v>
      </c>
      <c r="G29" s="10">
        <v>14486.67</v>
      </c>
      <c r="H29" s="10">
        <v>4300</v>
      </c>
      <c r="I29" s="10">
        <v>1587.19</v>
      </c>
      <c r="J29" s="10">
        <v>1587.19</v>
      </c>
      <c r="K29" s="10">
        <v>1587.19</v>
      </c>
      <c r="L29" s="10">
        <v>12899.48</v>
      </c>
      <c r="M29" s="10">
        <v>12899.48</v>
      </c>
      <c r="N29" s="10">
        <v>0</v>
      </c>
      <c r="O29" s="11">
        <f t="shared" si="0"/>
        <v>0.1095621008830877</v>
      </c>
    </row>
    <row r="30" spans="1:15" ht="12.75" x14ac:dyDescent="0.15">
      <c r="A30" s="8">
        <v>2025</v>
      </c>
      <c r="B30" s="8" t="s">
        <v>92</v>
      </c>
      <c r="C30" s="8">
        <v>530248</v>
      </c>
      <c r="D30" s="9" t="s">
        <v>34</v>
      </c>
      <c r="E30" s="10">
        <v>77777.990000000005</v>
      </c>
      <c r="F30" s="10">
        <v>25077.63</v>
      </c>
      <c r="G30" s="10">
        <v>102855.62</v>
      </c>
      <c r="H30" s="10">
        <v>30000</v>
      </c>
      <c r="I30" s="10">
        <v>17080.89</v>
      </c>
      <c r="J30" s="10">
        <v>17080.89</v>
      </c>
      <c r="K30" s="10">
        <v>14780.89</v>
      </c>
      <c r="L30" s="10">
        <v>85774.73</v>
      </c>
      <c r="M30" s="10">
        <v>85774.73</v>
      </c>
      <c r="N30" s="10">
        <v>2300</v>
      </c>
      <c r="O30" s="11">
        <f t="shared" si="0"/>
        <v>0.16606666704259815</v>
      </c>
    </row>
    <row r="31" spans="1:15" ht="12.75" x14ac:dyDescent="0.15">
      <c r="A31" s="8">
        <v>2025</v>
      </c>
      <c r="B31" s="8" t="s">
        <v>92</v>
      </c>
      <c r="C31" s="8">
        <v>530255</v>
      </c>
      <c r="D31" s="9" t="s">
        <v>64</v>
      </c>
      <c r="E31" s="10">
        <v>148186.23999999999</v>
      </c>
      <c r="F31" s="10">
        <v>60933.58</v>
      </c>
      <c r="G31" s="10">
        <v>209119.82</v>
      </c>
      <c r="H31" s="10">
        <v>31877.75</v>
      </c>
      <c r="I31" s="10">
        <v>165480.12</v>
      </c>
      <c r="J31" s="10">
        <v>12555.36</v>
      </c>
      <c r="K31" s="10">
        <v>12555.36</v>
      </c>
      <c r="L31" s="10">
        <v>43639.7</v>
      </c>
      <c r="M31" s="10">
        <v>196564.46</v>
      </c>
      <c r="N31" s="10">
        <v>0</v>
      </c>
      <c r="O31" s="11">
        <f t="shared" si="0"/>
        <v>6.0039072336615443E-2</v>
      </c>
    </row>
    <row r="32" spans="1:15" ht="12.75" x14ac:dyDescent="0.15">
      <c r="A32" s="8">
        <v>2025</v>
      </c>
      <c r="B32" s="8" t="s">
        <v>92</v>
      </c>
      <c r="C32" s="8">
        <v>530301</v>
      </c>
      <c r="D32" s="9" t="s">
        <v>43</v>
      </c>
      <c r="E32" s="10">
        <v>674970.2</v>
      </c>
      <c r="F32" s="10">
        <v>-67203.67</v>
      </c>
      <c r="G32" s="10">
        <v>607766.53</v>
      </c>
      <c r="H32" s="10">
        <v>19263.25</v>
      </c>
      <c r="I32" s="10">
        <v>588503.28</v>
      </c>
      <c r="J32" s="10">
        <v>120488</v>
      </c>
      <c r="K32" s="10">
        <v>120488</v>
      </c>
      <c r="L32" s="10">
        <v>19263.25</v>
      </c>
      <c r="M32" s="10">
        <v>487278.53</v>
      </c>
      <c r="N32" s="10">
        <v>0</v>
      </c>
      <c r="O32" s="11">
        <f t="shared" si="0"/>
        <v>0.19824717889614618</v>
      </c>
    </row>
    <row r="33" spans="1:15" ht="12.75" x14ac:dyDescent="0.15">
      <c r="A33" s="8">
        <v>2025</v>
      </c>
      <c r="B33" s="8" t="s">
        <v>92</v>
      </c>
      <c r="C33" s="8">
        <v>530302</v>
      </c>
      <c r="D33" s="9" t="s">
        <v>46</v>
      </c>
      <c r="E33" s="10">
        <v>259563.85</v>
      </c>
      <c r="F33" s="10">
        <v>25401.67</v>
      </c>
      <c r="G33" s="10">
        <v>284965.52</v>
      </c>
      <c r="H33" s="10">
        <v>10000</v>
      </c>
      <c r="I33" s="10">
        <v>270065.52</v>
      </c>
      <c r="J33" s="10">
        <v>6209.84</v>
      </c>
      <c r="K33" s="10">
        <v>6209.84</v>
      </c>
      <c r="L33" s="10">
        <v>14900</v>
      </c>
      <c r="M33" s="10">
        <v>278755.68</v>
      </c>
      <c r="N33" s="10">
        <v>0</v>
      </c>
      <c r="O33" s="11">
        <f t="shared" si="0"/>
        <v>2.1791548675783652E-2</v>
      </c>
    </row>
    <row r="34" spans="1:15" ht="12.75" x14ac:dyDescent="0.15">
      <c r="A34" s="8">
        <v>2025</v>
      </c>
      <c r="B34" s="8" t="s">
        <v>92</v>
      </c>
      <c r="C34" s="8">
        <v>530303</v>
      </c>
      <c r="D34" s="9" t="s">
        <v>47</v>
      </c>
      <c r="E34" s="10">
        <v>425000</v>
      </c>
      <c r="F34" s="10">
        <v>0</v>
      </c>
      <c r="G34" s="10">
        <v>425000</v>
      </c>
      <c r="H34" s="21">
        <f>262825.75+504.49+1500</f>
        <v>264830.24</v>
      </c>
      <c r="I34" s="10">
        <v>160169.76</v>
      </c>
      <c r="J34" s="10">
        <v>150404.26999999999</v>
      </c>
      <c r="K34" s="10">
        <v>150404.26999999999</v>
      </c>
      <c r="L34" s="10">
        <v>264830.24</v>
      </c>
      <c r="M34" s="10">
        <v>274595.73</v>
      </c>
      <c r="N34" s="10">
        <v>0</v>
      </c>
      <c r="O34" s="11">
        <f t="shared" si="0"/>
        <v>0.3538924</v>
      </c>
    </row>
    <row r="35" spans="1:15" ht="12.75" x14ac:dyDescent="0.15">
      <c r="A35" s="8">
        <v>2025</v>
      </c>
      <c r="B35" s="8" t="s">
        <v>92</v>
      </c>
      <c r="C35" s="8">
        <v>530304</v>
      </c>
      <c r="D35" s="9" t="s">
        <v>35</v>
      </c>
      <c r="E35" s="10">
        <v>300000</v>
      </c>
      <c r="F35" s="10">
        <v>-5885.12</v>
      </c>
      <c r="G35" s="10">
        <v>294114.88</v>
      </c>
      <c r="H35" s="10">
        <v>14313.45</v>
      </c>
      <c r="I35" s="10">
        <v>5499.4</v>
      </c>
      <c r="J35" s="10">
        <v>5499.4</v>
      </c>
      <c r="K35" s="10">
        <v>5499.4</v>
      </c>
      <c r="L35" s="10">
        <v>288615.48</v>
      </c>
      <c r="M35" s="10">
        <v>288615.48</v>
      </c>
      <c r="N35" s="10">
        <v>0</v>
      </c>
      <c r="O35" s="11">
        <f t="shared" si="0"/>
        <v>1.8698135912062659E-2</v>
      </c>
    </row>
    <row r="36" spans="1:15" ht="12.75" x14ac:dyDescent="0.15">
      <c r="A36" s="8">
        <v>2025</v>
      </c>
      <c r="B36" s="8" t="s">
        <v>92</v>
      </c>
      <c r="C36" s="8">
        <v>530306</v>
      </c>
      <c r="D36" s="9" t="s">
        <v>52</v>
      </c>
      <c r="E36" s="10">
        <v>8496</v>
      </c>
      <c r="F36" s="10">
        <v>-155.76</v>
      </c>
      <c r="G36" s="10">
        <v>8340.24</v>
      </c>
      <c r="H36" s="10">
        <v>0</v>
      </c>
      <c r="I36" s="10">
        <v>2124</v>
      </c>
      <c r="J36" s="10">
        <v>2124</v>
      </c>
      <c r="K36" s="10">
        <v>1416</v>
      </c>
      <c r="L36" s="10">
        <v>6216.24</v>
      </c>
      <c r="M36" s="10">
        <v>6216.24</v>
      </c>
      <c r="N36" s="10">
        <v>708</v>
      </c>
      <c r="O36" s="11">
        <f t="shared" si="0"/>
        <v>0.25466893039049238</v>
      </c>
    </row>
    <row r="37" spans="1:15" ht="38.25" x14ac:dyDescent="0.15">
      <c r="A37" s="8">
        <v>2025</v>
      </c>
      <c r="B37" s="8" t="s">
        <v>92</v>
      </c>
      <c r="C37" s="8">
        <v>530307</v>
      </c>
      <c r="D37" s="9" t="s">
        <v>65</v>
      </c>
      <c r="E37" s="10">
        <v>42000</v>
      </c>
      <c r="F37" s="10">
        <v>-840</v>
      </c>
      <c r="G37" s="10">
        <v>41160</v>
      </c>
      <c r="H37" s="10">
        <v>0</v>
      </c>
      <c r="I37" s="10">
        <v>0</v>
      </c>
      <c r="J37" s="10">
        <v>0</v>
      </c>
      <c r="K37" s="10">
        <v>0</v>
      </c>
      <c r="L37" s="10">
        <v>41160</v>
      </c>
      <c r="M37" s="10">
        <v>41160</v>
      </c>
      <c r="N37" s="10">
        <v>0</v>
      </c>
      <c r="O37" s="11">
        <f t="shared" si="0"/>
        <v>0</v>
      </c>
    </row>
    <row r="38" spans="1:15" ht="25.5" x14ac:dyDescent="0.15">
      <c r="A38" s="8">
        <v>2025</v>
      </c>
      <c r="B38" s="8" t="s">
        <v>92</v>
      </c>
      <c r="C38" s="8">
        <v>530402</v>
      </c>
      <c r="D38" s="9" t="s">
        <v>66</v>
      </c>
      <c r="E38" s="10">
        <v>496019</v>
      </c>
      <c r="F38" s="10">
        <v>-481066.78</v>
      </c>
      <c r="G38" s="10">
        <v>14952.22</v>
      </c>
      <c r="H38" s="10">
        <v>12320</v>
      </c>
      <c r="I38" s="10">
        <v>0</v>
      </c>
      <c r="J38" s="10">
        <v>0</v>
      </c>
      <c r="K38" s="10">
        <v>0</v>
      </c>
      <c r="L38" s="10">
        <v>14952.22</v>
      </c>
      <c r="M38" s="10">
        <v>14952.22</v>
      </c>
      <c r="N38" s="10">
        <v>0</v>
      </c>
      <c r="O38" s="11">
        <f t="shared" si="0"/>
        <v>0</v>
      </c>
    </row>
    <row r="39" spans="1:15" ht="25.5" x14ac:dyDescent="0.15">
      <c r="A39" s="8">
        <v>2025</v>
      </c>
      <c r="B39" s="8" t="s">
        <v>92</v>
      </c>
      <c r="C39" s="8">
        <v>530404</v>
      </c>
      <c r="D39" s="9" t="s">
        <v>67</v>
      </c>
      <c r="E39" s="10">
        <v>97940.04</v>
      </c>
      <c r="F39" s="10">
        <v>4988.5200000000004</v>
      </c>
      <c r="G39" s="10">
        <v>102928.56</v>
      </c>
      <c r="H39" s="10">
        <v>12107.17</v>
      </c>
      <c r="I39" s="10">
        <v>21270.81</v>
      </c>
      <c r="J39" s="10">
        <v>9217.81</v>
      </c>
      <c r="K39" s="10">
        <v>1278.71</v>
      </c>
      <c r="L39" s="10">
        <v>81657.75</v>
      </c>
      <c r="M39" s="10">
        <v>93710.75</v>
      </c>
      <c r="N39" s="10">
        <v>7939.1</v>
      </c>
      <c r="O39" s="11">
        <f t="shared" si="0"/>
        <v>8.9555415911774142E-2</v>
      </c>
    </row>
    <row r="40" spans="1:15" ht="25.5" x14ac:dyDescent="0.15">
      <c r="A40" s="8">
        <v>2025</v>
      </c>
      <c r="B40" s="8" t="s">
        <v>92</v>
      </c>
      <c r="C40" s="8">
        <v>530405</v>
      </c>
      <c r="D40" s="9" t="s">
        <v>48</v>
      </c>
      <c r="E40" s="10">
        <v>187123.82</v>
      </c>
      <c r="F40" s="10">
        <v>49269.43</v>
      </c>
      <c r="G40" s="10">
        <v>236393.25</v>
      </c>
      <c r="H40" s="10">
        <v>180719.68</v>
      </c>
      <c r="I40" s="10">
        <v>54622.28</v>
      </c>
      <c r="J40" s="10">
        <v>54622.28</v>
      </c>
      <c r="K40" s="10">
        <v>2392</v>
      </c>
      <c r="L40" s="10">
        <v>181770.97</v>
      </c>
      <c r="M40" s="10">
        <v>181770.97</v>
      </c>
      <c r="N40" s="10">
        <v>52230.28</v>
      </c>
      <c r="O40" s="11">
        <f t="shared" si="0"/>
        <v>0.23106531172104111</v>
      </c>
    </row>
    <row r="41" spans="1:15" ht="25.5" x14ac:dyDescent="0.15">
      <c r="A41" s="8">
        <v>2025</v>
      </c>
      <c r="B41" s="8" t="s">
        <v>92</v>
      </c>
      <c r="C41" s="8">
        <v>530502</v>
      </c>
      <c r="D41" s="9" t="s">
        <v>68</v>
      </c>
      <c r="E41" s="10">
        <v>18545</v>
      </c>
      <c r="F41" s="10">
        <v>4762.18</v>
      </c>
      <c r="G41" s="10">
        <v>23307.18</v>
      </c>
      <c r="H41" s="10">
        <v>4093.83</v>
      </c>
      <c r="I41" s="10">
        <v>1972.2</v>
      </c>
      <c r="J41" s="10">
        <v>1972.2</v>
      </c>
      <c r="K41" s="10">
        <v>1972.2</v>
      </c>
      <c r="L41" s="10">
        <v>21334.98</v>
      </c>
      <c r="M41" s="10">
        <v>21334.98</v>
      </c>
      <c r="N41" s="10">
        <v>0</v>
      </c>
      <c r="O41" s="11">
        <f t="shared" si="0"/>
        <v>8.4617701497993317E-2</v>
      </c>
    </row>
    <row r="42" spans="1:15" ht="12.75" x14ac:dyDescent="0.15">
      <c r="A42" s="8">
        <v>2025</v>
      </c>
      <c r="B42" s="8" t="s">
        <v>92</v>
      </c>
      <c r="C42" s="8">
        <v>530504</v>
      </c>
      <c r="D42" s="9" t="s">
        <v>49</v>
      </c>
      <c r="E42" s="10">
        <v>64708.44</v>
      </c>
      <c r="F42" s="10">
        <v>13026.94</v>
      </c>
      <c r="G42" s="10">
        <v>77735.38</v>
      </c>
      <c r="H42" s="10">
        <v>500</v>
      </c>
      <c r="I42" s="10">
        <v>58135.38</v>
      </c>
      <c r="J42" s="10">
        <v>27096.400000000001</v>
      </c>
      <c r="K42" s="10">
        <v>18484.169999999998</v>
      </c>
      <c r="L42" s="10">
        <v>19600</v>
      </c>
      <c r="M42" s="10">
        <v>50638.98</v>
      </c>
      <c r="N42" s="10">
        <v>8612.23</v>
      </c>
      <c r="O42" s="11">
        <f t="shared" si="0"/>
        <v>0.34857229745323171</v>
      </c>
    </row>
    <row r="43" spans="1:15" ht="12.75" x14ac:dyDescent="0.15">
      <c r="A43" s="8">
        <v>2025</v>
      </c>
      <c r="B43" s="8" t="s">
        <v>92</v>
      </c>
      <c r="C43" s="8">
        <v>530505</v>
      </c>
      <c r="D43" s="9" t="s">
        <v>44</v>
      </c>
      <c r="E43" s="10">
        <v>90000</v>
      </c>
      <c r="F43" s="10">
        <v>-11600</v>
      </c>
      <c r="G43" s="10">
        <v>78400</v>
      </c>
      <c r="H43" s="10">
        <v>11000</v>
      </c>
      <c r="I43" s="10">
        <v>8860</v>
      </c>
      <c r="J43" s="10">
        <v>8860</v>
      </c>
      <c r="K43" s="10">
        <v>8860</v>
      </c>
      <c r="L43" s="10">
        <v>69540</v>
      </c>
      <c r="M43" s="10">
        <v>69540</v>
      </c>
      <c r="N43" s="10">
        <v>0</v>
      </c>
      <c r="O43" s="11">
        <f t="shared" si="0"/>
        <v>0.11301020408163265</v>
      </c>
    </row>
    <row r="44" spans="1:15" ht="25.5" x14ac:dyDescent="0.15">
      <c r="A44" s="8">
        <v>2025</v>
      </c>
      <c r="B44" s="8" t="s">
        <v>92</v>
      </c>
      <c r="C44" s="8">
        <v>530701</v>
      </c>
      <c r="D44" s="9" t="s">
        <v>69</v>
      </c>
      <c r="E44" s="10">
        <v>51368.43</v>
      </c>
      <c r="F44" s="10">
        <v>62572.86</v>
      </c>
      <c r="G44" s="10">
        <v>113941.29</v>
      </c>
      <c r="H44" s="10">
        <v>22806.5</v>
      </c>
      <c r="I44" s="10">
        <v>11430.73</v>
      </c>
      <c r="J44" s="10">
        <v>7894.02</v>
      </c>
      <c r="K44" s="10">
        <v>2122.02</v>
      </c>
      <c r="L44" s="10">
        <v>102510.56</v>
      </c>
      <c r="M44" s="10">
        <v>106047.27</v>
      </c>
      <c r="N44" s="10">
        <v>5772</v>
      </c>
      <c r="O44" s="11">
        <f t="shared" si="0"/>
        <v>6.928146943044089E-2</v>
      </c>
    </row>
    <row r="45" spans="1:15" ht="25.5" x14ac:dyDescent="0.15">
      <c r="A45" s="8">
        <v>2025</v>
      </c>
      <c r="B45" s="8" t="s">
        <v>92</v>
      </c>
      <c r="C45" s="8">
        <v>530702</v>
      </c>
      <c r="D45" s="9" t="s">
        <v>31</v>
      </c>
      <c r="E45" s="10">
        <v>288104.18</v>
      </c>
      <c r="F45" s="10">
        <v>588330.05000000005</v>
      </c>
      <c r="G45" s="10">
        <v>876434.23</v>
      </c>
      <c r="H45" s="10">
        <v>114635.18</v>
      </c>
      <c r="I45" s="10">
        <v>77149</v>
      </c>
      <c r="J45" s="10">
        <v>75849</v>
      </c>
      <c r="K45" s="10">
        <v>0</v>
      </c>
      <c r="L45" s="10">
        <v>799285.23</v>
      </c>
      <c r="M45" s="10">
        <v>800585.23</v>
      </c>
      <c r="N45" s="10">
        <v>75849</v>
      </c>
      <c r="O45" s="11">
        <f t="shared" si="0"/>
        <v>8.6542717529414614E-2</v>
      </c>
    </row>
    <row r="46" spans="1:15" ht="25.5" x14ac:dyDescent="0.15">
      <c r="A46" s="8">
        <v>2025</v>
      </c>
      <c r="B46" s="8" t="s">
        <v>92</v>
      </c>
      <c r="C46" s="8">
        <v>530704</v>
      </c>
      <c r="D46" s="9" t="s">
        <v>40</v>
      </c>
      <c r="E46" s="10">
        <v>0</v>
      </c>
      <c r="F46" s="10">
        <v>232306.18</v>
      </c>
      <c r="G46" s="10">
        <v>232306.18</v>
      </c>
      <c r="H46" s="10">
        <v>0</v>
      </c>
      <c r="I46" s="10">
        <v>0</v>
      </c>
      <c r="J46" s="10">
        <v>0</v>
      </c>
      <c r="K46" s="10">
        <v>0</v>
      </c>
      <c r="L46" s="10">
        <v>232306.18</v>
      </c>
      <c r="M46" s="10">
        <v>232306.18</v>
      </c>
      <c r="N46" s="10">
        <v>0</v>
      </c>
      <c r="O46" s="11">
        <f t="shared" si="0"/>
        <v>0</v>
      </c>
    </row>
    <row r="47" spans="1:15" ht="12.75" x14ac:dyDescent="0.15">
      <c r="A47" s="8">
        <v>2025</v>
      </c>
      <c r="B47" s="8" t="s">
        <v>92</v>
      </c>
      <c r="C47" s="8">
        <v>530801</v>
      </c>
      <c r="D47" s="9" t="s">
        <v>53</v>
      </c>
      <c r="E47" s="10">
        <v>55634.93</v>
      </c>
      <c r="F47" s="10">
        <v>27811.23</v>
      </c>
      <c r="G47" s="10">
        <v>83446.16</v>
      </c>
      <c r="H47" s="10">
        <v>8300</v>
      </c>
      <c r="I47" s="10">
        <v>46238.06</v>
      </c>
      <c r="J47" s="10">
        <v>21737.39</v>
      </c>
      <c r="K47" s="10">
        <v>21737.39</v>
      </c>
      <c r="L47" s="10">
        <v>37208.1</v>
      </c>
      <c r="M47" s="10">
        <v>61708.77</v>
      </c>
      <c r="N47" s="10">
        <v>0</v>
      </c>
      <c r="O47" s="11">
        <f t="shared" si="0"/>
        <v>0.26049598927020728</v>
      </c>
    </row>
    <row r="48" spans="1:15" ht="38.25" x14ac:dyDescent="0.15">
      <c r="A48" s="8">
        <v>2025</v>
      </c>
      <c r="B48" s="8" t="s">
        <v>92</v>
      </c>
      <c r="C48" s="8">
        <v>530802</v>
      </c>
      <c r="D48" s="9" t="s">
        <v>74</v>
      </c>
      <c r="E48" s="10">
        <v>40000</v>
      </c>
      <c r="F48" s="10">
        <v>-800</v>
      </c>
      <c r="G48" s="10">
        <v>39200</v>
      </c>
      <c r="H48" s="10">
        <v>0</v>
      </c>
      <c r="I48" s="10">
        <v>0</v>
      </c>
      <c r="J48" s="10">
        <v>0</v>
      </c>
      <c r="K48" s="10">
        <v>0</v>
      </c>
      <c r="L48" s="10">
        <v>39200</v>
      </c>
      <c r="M48" s="10">
        <v>39200</v>
      </c>
      <c r="N48" s="10">
        <v>0</v>
      </c>
      <c r="O48" s="11">
        <f t="shared" si="0"/>
        <v>0</v>
      </c>
    </row>
    <row r="49" spans="1:15" ht="12.75" x14ac:dyDescent="0.15">
      <c r="A49" s="8">
        <v>2025</v>
      </c>
      <c r="B49" s="8" t="s">
        <v>92</v>
      </c>
      <c r="C49" s="8">
        <v>530803</v>
      </c>
      <c r="D49" s="9" t="s">
        <v>70</v>
      </c>
      <c r="E49" s="10">
        <v>52332.5</v>
      </c>
      <c r="F49" s="10">
        <v>19022.62</v>
      </c>
      <c r="G49" s="10">
        <v>71355.12</v>
      </c>
      <c r="H49" s="10">
        <v>56019.12</v>
      </c>
      <c r="I49" s="10">
        <v>14976</v>
      </c>
      <c r="J49" s="10">
        <v>14976</v>
      </c>
      <c r="K49" s="10">
        <v>7914</v>
      </c>
      <c r="L49" s="10">
        <v>56379.12</v>
      </c>
      <c r="M49" s="10">
        <v>56379.12</v>
      </c>
      <c r="N49" s="10">
        <v>7062</v>
      </c>
      <c r="O49" s="11">
        <f t="shared" si="0"/>
        <v>0.20987982362022517</v>
      </c>
    </row>
    <row r="50" spans="1:15" ht="12.75" x14ac:dyDescent="0.15">
      <c r="A50" s="8">
        <v>2025</v>
      </c>
      <c r="B50" s="8" t="s">
        <v>92</v>
      </c>
      <c r="C50" s="8">
        <v>530804</v>
      </c>
      <c r="D50" s="9" t="s">
        <v>28</v>
      </c>
      <c r="E50" s="10">
        <v>21800</v>
      </c>
      <c r="F50" s="10">
        <v>-436</v>
      </c>
      <c r="G50" s="10">
        <v>21364</v>
      </c>
      <c r="H50" s="10">
        <v>0</v>
      </c>
      <c r="I50" s="10">
        <v>0</v>
      </c>
      <c r="J50" s="10">
        <v>0</v>
      </c>
      <c r="K50" s="10">
        <v>0</v>
      </c>
      <c r="L50" s="10">
        <v>21364</v>
      </c>
      <c r="M50" s="10">
        <v>21364</v>
      </c>
      <c r="N50" s="10">
        <v>0</v>
      </c>
      <c r="O50" s="11">
        <f t="shared" si="0"/>
        <v>0</v>
      </c>
    </row>
    <row r="51" spans="1:15" ht="12.75" x14ac:dyDescent="0.15">
      <c r="A51" s="8">
        <v>2025</v>
      </c>
      <c r="B51" s="8" t="s">
        <v>92</v>
      </c>
      <c r="C51" s="8">
        <v>530805</v>
      </c>
      <c r="D51" s="9" t="s">
        <v>41</v>
      </c>
      <c r="E51" s="10">
        <v>34772</v>
      </c>
      <c r="F51" s="10">
        <v>-1896.56</v>
      </c>
      <c r="G51" s="10">
        <v>32875.440000000002</v>
      </c>
      <c r="H51" s="10">
        <v>450</v>
      </c>
      <c r="I51" s="10">
        <v>3967.25</v>
      </c>
      <c r="J51" s="10">
        <v>567.48</v>
      </c>
      <c r="K51" s="10">
        <v>567.48</v>
      </c>
      <c r="L51" s="10">
        <v>28908.19</v>
      </c>
      <c r="M51" s="10">
        <v>32307.96</v>
      </c>
      <c r="N51" s="10">
        <v>0</v>
      </c>
      <c r="O51" s="11">
        <f t="shared" si="0"/>
        <v>1.7261518020747404E-2</v>
      </c>
    </row>
    <row r="52" spans="1:15" ht="25.5" x14ac:dyDescent="0.15">
      <c r="A52" s="8">
        <v>2025</v>
      </c>
      <c r="B52" s="8" t="s">
        <v>92</v>
      </c>
      <c r="C52" s="8">
        <v>530807</v>
      </c>
      <c r="D52" s="9" t="s">
        <v>71</v>
      </c>
      <c r="E52" s="10">
        <v>5007.58</v>
      </c>
      <c r="F52" s="10">
        <v>3613.58</v>
      </c>
      <c r="G52" s="10">
        <v>8621.16</v>
      </c>
      <c r="H52" s="10">
        <v>0</v>
      </c>
      <c r="I52" s="10">
        <v>1306.6600000000001</v>
      </c>
      <c r="J52" s="10">
        <v>780.1</v>
      </c>
      <c r="K52" s="10">
        <v>780.1</v>
      </c>
      <c r="L52" s="10">
        <v>7314.5</v>
      </c>
      <c r="M52" s="10">
        <v>7841.06</v>
      </c>
      <c r="N52" s="10">
        <v>0</v>
      </c>
      <c r="O52" s="11">
        <f t="shared" si="0"/>
        <v>9.0486663047664118E-2</v>
      </c>
    </row>
    <row r="53" spans="1:15" ht="12.75" x14ac:dyDescent="0.15">
      <c r="A53" s="8">
        <v>2025</v>
      </c>
      <c r="B53" s="8" t="s">
        <v>92</v>
      </c>
      <c r="C53" s="8">
        <v>530809</v>
      </c>
      <c r="D53" s="9" t="s">
        <v>36</v>
      </c>
      <c r="E53" s="10">
        <v>15000</v>
      </c>
      <c r="F53" s="10">
        <v>-3187.69</v>
      </c>
      <c r="G53" s="10">
        <v>11812.31</v>
      </c>
      <c r="H53" s="10">
        <v>0</v>
      </c>
      <c r="I53" s="10">
        <v>0</v>
      </c>
      <c r="J53" s="10">
        <v>0</v>
      </c>
      <c r="K53" s="10">
        <v>0</v>
      </c>
      <c r="L53" s="10">
        <v>11812.31</v>
      </c>
      <c r="M53" s="10">
        <v>11812.31</v>
      </c>
      <c r="N53" s="10">
        <v>0</v>
      </c>
      <c r="O53" s="11">
        <f t="shared" si="0"/>
        <v>0</v>
      </c>
    </row>
    <row r="54" spans="1:15" ht="38.25" x14ac:dyDescent="0.15">
      <c r="A54" s="8">
        <v>2025</v>
      </c>
      <c r="B54" s="8" t="s">
        <v>92</v>
      </c>
      <c r="C54" s="8">
        <v>530811</v>
      </c>
      <c r="D54" s="9" t="s">
        <v>29</v>
      </c>
      <c r="E54" s="10">
        <v>82839.95</v>
      </c>
      <c r="F54" s="10">
        <v>-71982.58</v>
      </c>
      <c r="G54" s="10">
        <v>10857.37</v>
      </c>
      <c r="H54" s="10">
        <v>0</v>
      </c>
      <c r="I54" s="10">
        <v>829.46</v>
      </c>
      <c r="J54" s="10">
        <v>829.46</v>
      </c>
      <c r="K54" s="10">
        <v>829.46</v>
      </c>
      <c r="L54" s="10">
        <v>10027.91</v>
      </c>
      <c r="M54" s="10">
        <v>10027.91</v>
      </c>
      <c r="N54" s="10">
        <v>0</v>
      </c>
      <c r="O54" s="11">
        <f t="shared" si="0"/>
        <v>7.6396033293513993E-2</v>
      </c>
    </row>
    <row r="55" spans="1:15" ht="12.75" x14ac:dyDescent="0.15">
      <c r="A55" s="8">
        <v>2025</v>
      </c>
      <c r="B55" s="8" t="s">
        <v>92</v>
      </c>
      <c r="C55" s="8">
        <v>530813</v>
      </c>
      <c r="D55" s="9" t="s">
        <v>37</v>
      </c>
      <c r="E55" s="10">
        <v>285006.36</v>
      </c>
      <c r="F55" s="10">
        <v>455340.63</v>
      </c>
      <c r="G55" s="10">
        <v>740346.99</v>
      </c>
      <c r="H55" s="10">
        <v>239606.86</v>
      </c>
      <c r="I55" s="10">
        <v>169122.14</v>
      </c>
      <c r="J55" s="10">
        <v>169122.14</v>
      </c>
      <c r="K55" s="10">
        <v>2886</v>
      </c>
      <c r="L55" s="10">
        <v>571224.85</v>
      </c>
      <c r="M55" s="10">
        <v>571224.85</v>
      </c>
      <c r="N55" s="10">
        <v>166236.14000000001</v>
      </c>
      <c r="O55" s="11">
        <f t="shared" si="0"/>
        <v>0.22843631740840875</v>
      </c>
    </row>
    <row r="56" spans="1:15" ht="12.75" x14ac:dyDescent="0.15">
      <c r="A56" s="8">
        <v>2025</v>
      </c>
      <c r="B56" s="8" t="s">
        <v>92</v>
      </c>
      <c r="C56" s="8">
        <v>530819</v>
      </c>
      <c r="D56" s="9" t="s">
        <v>85</v>
      </c>
      <c r="E56" s="10">
        <v>108.95</v>
      </c>
      <c r="F56" s="10">
        <v>243.85</v>
      </c>
      <c r="G56" s="10">
        <v>352.8</v>
      </c>
      <c r="H56" s="10">
        <v>0</v>
      </c>
      <c r="I56" s="10">
        <v>0</v>
      </c>
      <c r="J56" s="10">
        <v>0</v>
      </c>
      <c r="K56" s="10">
        <v>0</v>
      </c>
      <c r="L56" s="10">
        <v>352.8</v>
      </c>
      <c r="M56" s="10">
        <v>352.8</v>
      </c>
      <c r="N56" s="10">
        <v>0</v>
      </c>
      <c r="O56" s="11">
        <f t="shared" si="0"/>
        <v>0</v>
      </c>
    </row>
    <row r="57" spans="1:15" ht="12.75" x14ac:dyDescent="0.15">
      <c r="A57" s="8">
        <v>2025</v>
      </c>
      <c r="B57" s="8" t="s">
        <v>92</v>
      </c>
      <c r="C57" s="8">
        <v>530820</v>
      </c>
      <c r="D57" s="9" t="s">
        <v>45</v>
      </c>
      <c r="E57" s="10">
        <v>7769.17</v>
      </c>
      <c r="F57" s="10">
        <v>12038.74</v>
      </c>
      <c r="G57" s="10">
        <v>19807.91</v>
      </c>
      <c r="H57" s="21">
        <f>1200-750</f>
        <v>450</v>
      </c>
      <c r="I57" s="10">
        <v>4986.8500000000004</v>
      </c>
      <c r="J57" s="10">
        <v>664.85</v>
      </c>
      <c r="K57" s="10">
        <v>664.85</v>
      </c>
      <c r="L57" s="10">
        <v>14821.06</v>
      </c>
      <c r="M57" s="10">
        <v>19143.060000000001</v>
      </c>
      <c r="N57" s="10">
        <v>0</v>
      </c>
      <c r="O57" s="11">
        <f t="shared" si="0"/>
        <v>3.3564873830707026E-2</v>
      </c>
    </row>
    <row r="58" spans="1:15" ht="12.75" x14ac:dyDescent="0.15">
      <c r="A58" s="8">
        <v>2025</v>
      </c>
      <c r="B58" s="8" t="s">
        <v>92</v>
      </c>
      <c r="C58" s="8">
        <v>530822</v>
      </c>
      <c r="D58" s="9" t="s">
        <v>83</v>
      </c>
      <c r="E58" s="10">
        <v>763.64</v>
      </c>
      <c r="F58" s="10">
        <v>-763.64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1">
        <f t="shared" si="0"/>
        <v>0</v>
      </c>
    </row>
    <row r="59" spans="1:15" ht="38.25" x14ac:dyDescent="0.15">
      <c r="A59" s="8">
        <v>2025</v>
      </c>
      <c r="B59" s="8" t="s">
        <v>92</v>
      </c>
      <c r="C59" s="8">
        <v>530824</v>
      </c>
      <c r="D59" s="9" t="s">
        <v>72</v>
      </c>
      <c r="E59" s="10">
        <v>7151.6</v>
      </c>
      <c r="F59" s="10">
        <v>25232.76</v>
      </c>
      <c r="G59" s="10">
        <v>32384.36</v>
      </c>
      <c r="H59" s="10">
        <v>0</v>
      </c>
      <c r="I59" s="10">
        <v>0</v>
      </c>
      <c r="J59" s="10">
        <v>0</v>
      </c>
      <c r="K59" s="10">
        <v>0</v>
      </c>
      <c r="L59" s="10">
        <v>32384.36</v>
      </c>
      <c r="M59" s="10">
        <v>32384.36</v>
      </c>
      <c r="N59" s="10">
        <v>0</v>
      </c>
      <c r="O59" s="11">
        <f t="shared" si="0"/>
        <v>0</v>
      </c>
    </row>
    <row r="60" spans="1:15" ht="12.75" x14ac:dyDescent="0.15">
      <c r="A60" s="8">
        <v>2025</v>
      </c>
      <c r="B60" s="8" t="s">
        <v>92</v>
      </c>
      <c r="C60" s="8">
        <v>530826</v>
      </c>
      <c r="D60" s="9" t="s">
        <v>75</v>
      </c>
      <c r="E60" s="10">
        <v>56779</v>
      </c>
      <c r="F60" s="10">
        <v>-50295.54</v>
      </c>
      <c r="G60" s="10">
        <v>6483.46</v>
      </c>
      <c r="H60" s="10">
        <v>0</v>
      </c>
      <c r="I60" s="10">
        <v>6483.46</v>
      </c>
      <c r="J60" s="10">
        <v>6483.46</v>
      </c>
      <c r="K60" s="10">
        <v>0</v>
      </c>
      <c r="L60" s="10">
        <v>0</v>
      </c>
      <c r="M60" s="10">
        <v>0</v>
      </c>
      <c r="N60" s="10">
        <v>6483.46</v>
      </c>
      <c r="O60" s="11">
        <f t="shared" si="0"/>
        <v>1</v>
      </c>
    </row>
    <row r="61" spans="1:15" ht="12.75" x14ac:dyDescent="0.15">
      <c r="A61" s="8">
        <v>2025</v>
      </c>
      <c r="B61" s="8" t="s">
        <v>92</v>
      </c>
      <c r="C61" s="8">
        <v>531407</v>
      </c>
      <c r="D61" s="9" t="s">
        <v>89</v>
      </c>
      <c r="E61" s="10">
        <v>0</v>
      </c>
      <c r="F61" s="10">
        <v>980</v>
      </c>
      <c r="G61" s="10">
        <v>980</v>
      </c>
      <c r="H61" s="10">
        <v>0</v>
      </c>
      <c r="I61" s="10">
        <v>0</v>
      </c>
      <c r="J61" s="10">
        <v>0</v>
      </c>
      <c r="K61" s="10">
        <v>0</v>
      </c>
      <c r="L61" s="10">
        <v>980</v>
      </c>
      <c r="M61" s="10">
        <v>980</v>
      </c>
      <c r="N61" s="10">
        <v>0</v>
      </c>
      <c r="O61" s="11">
        <f t="shared" si="0"/>
        <v>0</v>
      </c>
    </row>
    <row r="62" spans="1:15" ht="25.5" x14ac:dyDescent="0.15">
      <c r="A62" s="8">
        <v>2025</v>
      </c>
      <c r="B62" s="8" t="s">
        <v>92</v>
      </c>
      <c r="C62" s="8">
        <v>570102</v>
      </c>
      <c r="D62" s="9" t="s">
        <v>73</v>
      </c>
      <c r="E62" s="10">
        <v>23195.03</v>
      </c>
      <c r="F62" s="10">
        <v>52148.42</v>
      </c>
      <c r="G62" s="10">
        <v>75343.45</v>
      </c>
      <c r="H62" s="10">
        <v>12206.61</v>
      </c>
      <c r="I62" s="10">
        <v>27793.39</v>
      </c>
      <c r="J62" s="10">
        <v>27494.86</v>
      </c>
      <c r="K62" s="10">
        <v>27494.86</v>
      </c>
      <c r="L62" s="10">
        <v>47550.06</v>
      </c>
      <c r="M62" s="10">
        <v>47848.59</v>
      </c>
      <c r="N62" s="10">
        <v>0</v>
      </c>
      <c r="O62" s="11">
        <f t="shared" si="0"/>
        <v>0.36492701090804841</v>
      </c>
    </row>
    <row r="63" spans="1:15" ht="12.75" x14ac:dyDescent="0.15">
      <c r="A63" s="8">
        <v>2025</v>
      </c>
      <c r="B63" s="8" t="s">
        <v>92</v>
      </c>
      <c r="C63" s="8">
        <v>570201</v>
      </c>
      <c r="D63" s="9" t="s">
        <v>56</v>
      </c>
      <c r="E63" s="10">
        <v>158564.92000000001</v>
      </c>
      <c r="F63" s="10">
        <v>-50357.440000000002</v>
      </c>
      <c r="G63" s="10">
        <v>108207.48</v>
      </c>
      <c r="H63" s="10">
        <v>0</v>
      </c>
      <c r="I63" s="10">
        <v>0</v>
      </c>
      <c r="J63" s="10">
        <v>0</v>
      </c>
      <c r="K63" s="10">
        <v>0</v>
      </c>
      <c r="L63" s="10">
        <v>108207.48</v>
      </c>
      <c r="M63" s="10">
        <v>108207.48</v>
      </c>
      <c r="N63" s="10">
        <v>0</v>
      </c>
      <c r="O63" s="11">
        <f t="shared" si="0"/>
        <v>0</v>
      </c>
    </row>
    <row r="64" spans="1:15" ht="12.75" x14ac:dyDescent="0.15">
      <c r="A64" s="8">
        <v>2025</v>
      </c>
      <c r="B64" s="8" t="s">
        <v>92</v>
      </c>
      <c r="C64" s="8">
        <v>570203</v>
      </c>
      <c r="D64" s="9" t="s">
        <v>54</v>
      </c>
      <c r="E64" s="10">
        <v>2700</v>
      </c>
      <c r="F64" s="10">
        <v>-600</v>
      </c>
      <c r="G64" s="10">
        <v>2100</v>
      </c>
      <c r="H64" s="10">
        <v>0</v>
      </c>
      <c r="I64" s="10">
        <v>1.2</v>
      </c>
      <c r="J64" s="10">
        <v>1.2</v>
      </c>
      <c r="K64" s="10">
        <v>1.2</v>
      </c>
      <c r="L64" s="10">
        <v>2098.8000000000002</v>
      </c>
      <c r="M64" s="10">
        <v>2098.8000000000002</v>
      </c>
      <c r="N64" s="10">
        <v>0</v>
      </c>
      <c r="O64" s="11">
        <f t="shared" si="0"/>
        <v>5.7142857142857136E-4</v>
      </c>
    </row>
    <row r="65" spans="1:15" ht="25.5" x14ac:dyDescent="0.15">
      <c r="A65" s="8">
        <v>2025</v>
      </c>
      <c r="B65" s="8" t="s">
        <v>92</v>
      </c>
      <c r="C65" s="8">
        <v>570206</v>
      </c>
      <c r="D65" s="9" t="s">
        <v>55</v>
      </c>
      <c r="E65" s="10">
        <v>177.53</v>
      </c>
      <c r="F65" s="10">
        <v>72.47</v>
      </c>
      <c r="G65" s="10">
        <v>250</v>
      </c>
      <c r="H65" s="10">
        <v>0</v>
      </c>
      <c r="I65" s="10">
        <v>0</v>
      </c>
      <c r="J65" s="10">
        <v>0</v>
      </c>
      <c r="K65" s="10">
        <v>0</v>
      </c>
      <c r="L65" s="10">
        <v>250</v>
      </c>
      <c r="M65" s="10">
        <v>250</v>
      </c>
      <c r="N65" s="10">
        <v>0</v>
      </c>
      <c r="O65" s="11">
        <f t="shared" si="0"/>
        <v>0</v>
      </c>
    </row>
    <row r="66" spans="1:15" ht="12.75" x14ac:dyDescent="0.15">
      <c r="A66" s="8">
        <v>2025</v>
      </c>
      <c r="B66" s="8" t="s">
        <v>92</v>
      </c>
      <c r="C66" s="8">
        <v>570218</v>
      </c>
      <c r="D66" s="9" t="s">
        <v>90</v>
      </c>
      <c r="E66" s="10">
        <v>0</v>
      </c>
      <c r="F66" s="10">
        <v>2494.37</v>
      </c>
      <c r="G66" s="10">
        <v>2494.37</v>
      </c>
      <c r="H66" s="10">
        <v>0</v>
      </c>
      <c r="I66" s="10">
        <v>2494.37</v>
      </c>
      <c r="J66" s="10">
        <v>2494.37</v>
      </c>
      <c r="K66" s="10">
        <v>2494.37</v>
      </c>
      <c r="L66" s="10">
        <v>0</v>
      </c>
      <c r="M66" s="10">
        <v>0</v>
      </c>
      <c r="N66" s="10">
        <v>0</v>
      </c>
      <c r="O66" s="11">
        <f t="shared" si="0"/>
        <v>1</v>
      </c>
    </row>
    <row r="67" spans="1:15" ht="12.75" x14ac:dyDescent="0.15">
      <c r="A67" s="8">
        <v>2025</v>
      </c>
      <c r="B67" s="8" t="s">
        <v>92</v>
      </c>
      <c r="C67" s="8">
        <v>580209</v>
      </c>
      <c r="D67" s="9" t="s">
        <v>58</v>
      </c>
      <c r="E67" s="10">
        <v>27715.9</v>
      </c>
      <c r="F67" s="10">
        <v>2284.1</v>
      </c>
      <c r="G67" s="10">
        <v>30000</v>
      </c>
      <c r="H67" s="10">
        <v>0</v>
      </c>
      <c r="I67" s="10">
        <v>5652.9</v>
      </c>
      <c r="J67" s="10">
        <v>5652.9</v>
      </c>
      <c r="K67" s="10">
        <v>5652.9</v>
      </c>
      <c r="L67" s="10">
        <v>24347.1</v>
      </c>
      <c r="M67" s="10">
        <v>24347.1</v>
      </c>
      <c r="N67" s="10">
        <v>0</v>
      </c>
      <c r="O67" s="11">
        <f t="shared" si="0"/>
        <v>0.18842999999999999</v>
      </c>
    </row>
    <row r="68" spans="1:15" ht="12.75" x14ac:dyDescent="0.15">
      <c r="A68" s="8">
        <v>2025</v>
      </c>
      <c r="B68" s="8" t="s">
        <v>92</v>
      </c>
      <c r="C68" s="8">
        <v>580211</v>
      </c>
      <c r="D68" s="9" t="s">
        <v>59</v>
      </c>
      <c r="E68" s="10">
        <v>829185</v>
      </c>
      <c r="F68" s="10">
        <v>-2284.1</v>
      </c>
      <c r="G68" s="10">
        <v>826900.9</v>
      </c>
      <c r="H68" s="10">
        <v>0</v>
      </c>
      <c r="I68" s="10">
        <v>203492.25</v>
      </c>
      <c r="J68" s="10">
        <v>203492.25</v>
      </c>
      <c r="K68" s="10">
        <v>203492.25</v>
      </c>
      <c r="L68" s="10">
        <v>623408.65</v>
      </c>
      <c r="M68" s="10">
        <v>623408.65</v>
      </c>
      <c r="N68" s="10">
        <v>0</v>
      </c>
      <c r="O68" s="11">
        <f t="shared" si="0"/>
        <v>0.24609025095993969</v>
      </c>
    </row>
    <row r="69" spans="1:15" ht="12.75" x14ac:dyDescent="0.15">
      <c r="A69" s="8">
        <v>2025</v>
      </c>
      <c r="B69" s="8" t="s">
        <v>92</v>
      </c>
      <c r="C69" s="8">
        <v>580301</v>
      </c>
      <c r="D69" s="9" t="s">
        <v>57</v>
      </c>
      <c r="E69" s="10">
        <v>86400</v>
      </c>
      <c r="F69" s="10">
        <v>0</v>
      </c>
      <c r="G69" s="10">
        <v>86400</v>
      </c>
      <c r="H69" s="10">
        <v>0</v>
      </c>
      <c r="I69" s="10">
        <v>67500</v>
      </c>
      <c r="J69" s="10">
        <v>67500</v>
      </c>
      <c r="K69" s="10">
        <v>0</v>
      </c>
      <c r="L69" s="10">
        <v>18900</v>
      </c>
      <c r="M69" s="10">
        <v>18900</v>
      </c>
      <c r="N69" s="10">
        <v>67500</v>
      </c>
      <c r="O69" s="11">
        <f t="shared" si="0"/>
        <v>0.78125</v>
      </c>
    </row>
    <row r="70" spans="1:15" ht="12.75" x14ac:dyDescent="0.15">
      <c r="A70" s="8">
        <v>2025</v>
      </c>
      <c r="B70" s="8" t="s">
        <v>92</v>
      </c>
      <c r="C70" s="8">
        <v>840104</v>
      </c>
      <c r="D70" s="9" t="s">
        <v>32</v>
      </c>
      <c r="E70" s="10">
        <v>0</v>
      </c>
      <c r="F70" s="10">
        <v>7212.6</v>
      </c>
      <c r="G70" s="10">
        <v>7212.6</v>
      </c>
      <c r="H70" s="10">
        <v>7200</v>
      </c>
      <c r="I70" s="10">
        <v>0</v>
      </c>
      <c r="J70" s="10">
        <v>0</v>
      </c>
      <c r="K70" s="10">
        <v>0</v>
      </c>
      <c r="L70" s="10">
        <v>7212.6</v>
      </c>
      <c r="M70" s="10">
        <v>7212.6</v>
      </c>
      <c r="N70" s="10">
        <v>0</v>
      </c>
      <c r="O70" s="11">
        <f t="shared" ref="O70:O73" si="1">IFERROR(+J70/G70,0%)</f>
        <v>0</v>
      </c>
    </row>
    <row r="71" spans="1:15" ht="12.75" x14ac:dyDescent="0.15">
      <c r="A71" s="8">
        <v>2025</v>
      </c>
      <c r="B71" s="8" t="s">
        <v>92</v>
      </c>
      <c r="C71" s="8">
        <v>840107</v>
      </c>
      <c r="D71" s="9" t="s">
        <v>89</v>
      </c>
      <c r="E71" s="10">
        <v>0</v>
      </c>
      <c r="F71" s="10">
        <v>127831.5</v>
      </c>
      <c r="G71" s="10">
        <v>127831.5</v>
      </c>
      <c r="H71" s="10">
        <v>127831.5</v>
      </c>
      <c r="I71" s="10">
        <v>0</v>
      </c>
      <c r="J71" s="10">
        <v>0</v>
      </c>
      <c r="K71" s="10">
        <v>0</v>
      </c>
      <c r="L71" s="10">
        <v>127831.5</v>
      </c>
      <c r="M71" s="10">
        <v>127831.5</v>
      </c>
      <c r="N71" s="10">
        <v>0</v>
      </c>
      <c r="O71" s="11">
        <f t="shared" si="1"/>
        <v>0</v>
      </c>
    </row>
    <row r="72" spans="1:15" ht="25.5" x14ac:dyDescent="0.15">
      <c r="A72" s="8">
        <v>2025</v>
      </c>
      <c r="B72" s="8" t="s">
        <v>92</v>
      </c>
      <c r="C72" s="8">
        <v>990101</v>
      </c>
      <c r="D72" s="9" t="s">
        <v>84</v>
      </c>
      <c r="E72" s="10">
        <v>0</v>
      </c>
      <c r="F72" s="10">
        <v>14491</v>
      </c>
      <c r="G72" s="10">
        <v>14491</v>
      </c>
      <c r="H72" s="10">
        <v>0</v>
      </c>
      <c r="I72" s="10">
        <v>0</v>
      </c>
      <c r="J72" s="10">
        <v>0</v>
      </c>
      <c r="K72" s="10">
        <v>0</v>
      </c>
      <c r="L72" s="10">
        <v>14491</v>
      </c>
      <c r="M72" s="10">
        <v>14491</v>
      </c>
      <c r="N72" s="10">
        <v>0</v>
      </c>
      <c r="O72" s="11">
        <f t="shared" si="1"/>
        <v>0</v>
      </c>
    </row>
    <row r="73" spans="1:15" ht="25.5" x14ac:dyDescent="0.15">
      <c r="A73" s="8">
        <v>2025</v>
      </c>
      <c r="B73" s="8" t="s">
        <v>92</v>
      </c>
      <c r="C73" s="8">
        <v>990103</v>
      </c>
      <c r="D73" s="9" t="s">
        <v>91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1">
        <f t="shared" si="1"/>
        <v>0</v>
      </c>
    </row>
    <row r="74" spans="1:15" ht="18.75" customHeight="1" x14ac:dyDescent="0.2">
      <c r="A74" s="14"/>
      <c r="B74" s="14"/>
      <c r="C74" s="14"/>
      <c r="D74" s="14"/>
      <c r="E74" s="15">
        <f>SUM(E5:E73)</f>
        <v>27528928.149999995</v>
      </c>
      <c r="F74" s="15">
        <f>SUM(F5:F73)</f>
        <v>-132262.87000000029</v>
      </c>
      <c r="G74" s="15">
        <f>SUM(G5:G73)</f>
        <v>27396665.280000001</v>
      </c>
      <c r="H74" s="15">
        <f>SUM(H5:H73)</f>
        <v>1293856.3700000001</v>
      </c>
      <c r="I74" s="15">
        <f>SUM(I5:I73)</f>
        <v>11722099.310000001</v>
      </c>
      <c r="J74" s="15">
        <f>SUM(J5:J73)</f>
        <v>6698719.9900000012</v>
      </c>
      <c r="K74" s="15">
        <f>SUM(K5:K73)</f>
        <v>4968320.79</v>
      </c>
      <c r="L74" s="15">
        <f>SUM(L5:L73)</f>
        <v>15674565.970000004</v>
      </c>
      <c r="M74" s="15">
        <f>SUM(M5:M73)</f>
        <v>20697945.289999999</v>
      </c>
      <c r="N74" s="15">
        <f>SUM(N5:N73)</f>
        <v>1730399.2000000002</v>
      </c>
      <c r="O74" s="16">
        <f>IFERROR(+J74/G74,0%)</f>
        <v>0.24450858969650488</v>
      </c>
    </row>
    <row r="76" spans="1:15" x14ac:dyDescent="0.15">
      <c r="E76" s="17"/>
      <c r="F76" s="17"/>
      <c r="G76" s="17"/>
      <c r="H76" s="17"/>
      <c r="I76" s="17"/>
    </row>
    <row r="77" spans="1:15" x14ac:dyDescent="0.15">
      <c r="G77" s="18"/>
      <c r="H77" s="7"/>
      <c r="I77" s="20"/>
    </row>
    <row r="78" spans="1:15" x14ac:dyDescent="0.15">
      <c r="G78" s="7"/>
      <c r="H78" s="19"/>
    </row>
    <row r="80" spans="1:15" ht="18.75" customHeight="1" x14ac:dyDescent="0.15">
      <c r="D80" s="22" t="s">
        <v>76</v>
      </c>
      <c r="E80" s="23" t="s">
        <v>77</v>
      </c>
      <c r="F80" s="23"/>
      <c r="G80" s="23"/>
      <c r="H80" s="23"/>
      <c r="J80" s="6"/>
      <c r="K80" s="6"/>
    </row>
    <row r="81" spans="4:11" ht="14.25" x14ac:dyDescent="0.15">
      <c r="D81" s="24" t="s">
        <v>78</v>
      </c>
      <c r="E81" s="25"/>
      <c r="F81" s="25"/>
      <c r="G81" s="25"/>
      <c r="H81" s="25"/>
      <c r="J81" s="7"/>
      <c r="K81" s="7"/>
    </row>
    <row r="82" spans="4:11" ht="14.25" x14ac:dyDescent="0.15">
      <c r="D82" s="26" t="s">
        <v>88</v>
      </c>
      <c r="E82" s="25"/>
      <c r="F82" s="25"/>
      <c r="G82" s="25"/>
      <c r="H82" s="25"/>
      <c r="J82" s="7"/>
      <c r="K82" s="7"/>
    </row>
    <row r="83" spans="4:11" ht="28.5" x14ac:dyDescent="0.15">
      <c r="D83" s="26" t="s">
        <v>79</v>
      </c>
      <c r="E83" s="25"/>
      <c r="F83" s="25"/>
      <c r="G83" s="25"/>
      <c r="H83" s="25"/>
      <c r="J83" s="7"/>
      <c r="K83" s="7"/>
    </row>
    <row r="84" spans="4:11" ht="14.25" x14ac:dyDescent="0.15">
      <c r="D84" s="3"/>
      <c r="E84" s="25"/>
      <c r="F84" s="25"/>
      <c r="G84" s="25"/>
      <c r="H84" s="25"/>
      <c r="J84" s="7"/>
      <c r="K84" s="7"/>
    </row>
    <row r="85" spans="4:11" ht="14.25" x14ac:dyDescent="0.15">
      <c r="D85" s="24" t="s">
        <v>80</v>
      </c>
      <c r="E85" s="25"/>
      <c r="F85" s="25"/>
      <c r="G85" s="25"/>
      <c r="H85" s="25"/>
      <c r="J85" s="6"/>
      <c r="K85" s="7"/>
    </row>
    <row r="86" spans="4:11" ht="14.25" x14ac:dyDescent="0.15">
      <c r="D86" s="26" t="s">
        <v>87</v>
      </c>
      <c r="E86" s="25"/>
      <c r="F86" s="25"/>
      <c r="G86" s="25"/>
      <c r="H86" s="25"/>
      <c r="J86" s="7"/>
      <c r="K86" s="6"/>
    </row>
    <row r="87" spans="4:11" ht="28.5" x14ac:dyDescent="0.15">
      <c r="D87" s="26" t="s">
        <v>86</v>
      </c>
      <c r="E87" s="25"/>
      <c r="F87" s="25"/>
      <c r="G87" s="25"/>
      <c r="H87" s="25"/>
      <c r="J87" s="7"/>
      <c r="K87" s="7"/>
    </row>
    <row r="88" spans="4:11" ht="14.25" x14ac:dyDescent="0.15">
      <c r="D88" s="4"/>
      <c r="E88" s="25"/>
      <c r="F88" s="25"/>
      <c r="G88" s="25"/>
      <c r="H88" s="25"/>
    </row>
  </sheetData>
  <autoFilter ref="A4:O4" xr:uid="{00000000-0001-0000-0000-000000000000}"/>
  <mergeCells count="5">
    <mergeCell ref="E80:H80"/>
    <mergeCell ref="E81:H84"/>
    <mergeCell ref="E85:H88"/>
    <mergeCell ref="C2:O2"/>
    <mergeCell ref="C1:O1"/>
  </mergeCells>
  <printOptions horizontalCentered="1"/>
  <pageMargins left="0.11811023622047245" right="0" top="0.74803149606299213" bottom="0.98425196850393704" header="0" footer="0"/>
  <pageSetup paperSize="9" scale="60" orientation="landscape" r:id="rId1"/>
  <headerFooter>
    <oddHeader>&amp;L&amp;G&amp;R&amp;G</oddHeader>
    <oddFooter>&amp;L&amp;G&amp;CPág. &amp;P de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PALMA</dc:creator>
  <cp:lastModifiedBy>Silvia Palma</cp:lastModifiedBy>
  <cp:lastPrinted>2025-04-01T16:05:43Z</cp:lastPrinted>
  <dcterms:created xsi:type="dcterms:W3CDTF">2022-07-08T13:50:29Z</dcterms:created>
  <dcterms:modified xsi:type="dcterms:W3CDTF">2025-04-01T16:13:56Z</dcterms:modified>
</cp:coreProperties>
</file>